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\แบบขุดลอกห้วยสะแล่ง\"/>
    </mc:Choice>
  </mc:AlternateContent>
  <bookViews>
    <workbookView xWindow="0" yWindow="0" windowWidth="28800" windowHeight="12360" firstSheet="1" activeTab="1"/>
  </bookViews>
  <sheets>
    <sheet name="Sheet1" sheetId="1" state="hidden" r:id="rId1"/>
    <sheet name="BOQ." sheetId="2" r:id="rId2"/>
  </sheets>
  <definedNames>
    <definedName name="_xlnm.Print_Area" localSheetId="1">BOQ.!$A$1:$J$119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2" l="1"/>
  <c r="J14" i="2"/>
  <c r="J16" i="2"/>
  <c r="J25" i="2"/>
  <c r="J34" i="2"/>
  <c r="J35" i="2"/>
  <c r="J45" i="2"/>
  <c r="F116" i="2"/>
  <c r="H114" i="2"/>
  <c r="G114" i="2"/>
  <c r="H113" i="2"/>
  <c r="I113" i="2" s="1"/>
  <c r="J113" i="2" s="1"/>
  <c r="G113" i="2"/>
  <c r="H112" i="2"/>
  <c r="I112" i="2"/>
  <c r="J112" i="2" s="1"/>
  <c r="H110" i="2"/>
  <c r="G110" i="2"/>
  <c r="I110" i="2"/>
  <c r="J110" i="2" s="1"/>
  <c r="H109" i="2"/>
  <c r="G109" i="2"/>
  <c r="I109" i="2"/>
  <c r="J109" i="2" s="1"/>
  <c r="I107" i="2"/>
  <c r="J107" i="2" s="1"/>
  <c r="H107" i="2"/>
  <c r="G107" i="2"/>
  <c r="H106" i="2"/>
  <c r="I106" i="2"/>
  <c r="J106" i="2" s="1"/>
  <c r="H105" i="2"/>
  <c r="I105" i="2"/>
  <c r="J105" i="2" s="1"/>
  <c r="H103" i="2"/>
  <c r="G103" i="2"/>
  <c r="H102" i="2"/>
  <c r="I102" i="2" s="1"/>
  <c r="J102" i="2" s="1"/>
  <c r="G102" i="2"/>
  <c r="H101" i="2"/>
  <c r="I101" i="2"/>
  <c r="J101" i="2" s="1"/>
  <c r="H100" i="2"/>
  <c r="G100" i="2"/>
  <c r="I100" i="2"/>
  <c r="J100" i="2" s="1"/>
  <c r="H98" i="2"/>
  <c r="G98" i="2"/>
  <c r="I98" i="2"/>
  <c r="J98" i="2" s="1"/>
  <c r="I97" i="2"/>
  <c r="J97" i="2" s="1"/>
  <c r="H97" i="2"/>
  <c r="G97" i="2"/>
  <c r="H96" i="2"/>
  <c r="I96" i="2"/>
  <c r="J96" i="2" s="1"/>
  <c r="H94" i="2"/>
  <c r="I94" i="2"/>
  <c r="J94" i="2" s="1"/>
  <c r="H92" i="2"/>
  <c r="G92" i="2"/>
  <c r="H91" i="2"/>
  <c r="I91" i="2" s="1"/>
  <c r="J91" i="2" s="1"/>
  <c r="G91" i="2"/>
  <c r="H89" i="2"/>
  <c r="I89" i="2"/>
  <c r="J89" i="2" s="1"/>
  <c r="H88" i="2"/>
  <c r="G88" i="2"/>
  <c r="I88" i="2"/>
  <c r="J88" i="2" s="1"/>
  <c r="H87" i="2"/>
  <c r="G87" i="2"/>
  <c r="I87" i="2"/>
  <c r="J87" i="2" s="1"/>
  <c r="I86" i="2"/>
  <c r="J86" i="2" s="1"/>
  <c r="H86" i="2"/>
  <c r="G86" i="2"/>
  <c r="H85" i="2"/>
  <c r="I85" i="2"/>
  <c r="J85" i="2" s="1"/>
  <c r="H83" i="2"/>
  <c r="I83" i="2"/>
  <c r="J83" i="2" s="1"/>
  <c r="H82" i="2"/>
  <c r="G82" i="2"/>
  <c r="H80" i="2"/>
  <c r="I80" i="2" s="1"/>
  <c r="J80" i="2" s="1"/>
  <c r="G80" i="2"/>
  <c r="H77" i="2"/>
  <c r="I77" i="2"/>
  <c r="J77" i="2" s="1"/>
  <c r="H76" i="2"/>
  <c r="G76" i="2"/>
  <c r="I76" i="2"/>
  <c r="J76" i="2" s="1"/>
  <c r="H75" i="2"/>
  <c r="I75" i="2" s="1"/>
  <c r="J75" i="2" s="1"/>
  <c r="G75" i="2"/>
  <c r="I74" i="2"/>
  <c r="J74" i="2" s="1"/>
  <c r="H74" i="2"/>
  <c r="G74" i="2"/>
  <c r="H73" i="2"/>
  <c r="I73" i="2"/>
  <c r="J73" i="2" s="1"/>
  <c r="H71" i="2"/>
  <c r="I71" i="2"/>
  <c r="J71" i="2" s="1"/>
  <c r="H70" i="2"/>
  <c r="G70" i="2"/>
  <c r="H68" i="2"/>
  <c r="I68" i="2" s="1"/>
  <c r="J68" i="2" s="1"/>
  <c r="G68" i="2"/>
  <c r="H67" i="2"/>
  <c r="I67" i="2"/>
  <c r="J67" i="2" s="1"/>
  <c r="H65" i="2"/>
  <c r="G65" i="2"/>
  <c r="I65" i="2"/>
  <c r="J65" i="2" s="1"/>
  <c r="H64" i="2"/>
  <c r="I64" i="2" s="1"/>
  <c r="J64" i="2" s="1"/>
  <c r="G64" i="2"/>
  <c r="I63" i="2"/>
  <c r="J63" i="2" s="1"/>
  <c r="H63" i="2"/>
  <c r="G63" i="2"/>
  <c r="H62" i="2"/>
  <c r="I62" i="2"/>
  <c r="J62" i="2" s="1"/>
  <c r="H60" i="2"/>
  <c r="I60" i="2"/>
  <c r="J60" i="2" s="1"/>
  <c r="H59" i="2"/>
  <c r="G59" i="2"/>
  <c r="H57" i="2"/>
  <c r="I57" i="2" s="1"/>
  <c r="J57" i="2" s="1"/>
  <c r="G57" i="2"/>
  <c r="H56" i="2"/>
  <c r="I56" i="2"/>
  <c r="J56" i="2" s="1"/>
  <c r="H54" i="2"/>
  <c r="G54" i="2"/>
  <c r="I54" i="2"/>
  <c r="J54" i="2" s="1"/>
  <c r="J48" i="2"/>
  <c r="G47" i="2"/>
  <c r="J46" i="2"/>
  <c r="G46" i="2"/>
  <c r="G44" i="2"/>
  <c r="J44" i="2"/>
  <c r="G43" i="2"/>
  <c r="J43" i="2"/>
  <c r="J41" i="2"/>
  <c r="G41" i="2"/>
  <c r="J40" i="2"/>
  <c r="J39" i="2"/>
  <c r="G37" i="2"/>
  <c r="J36" i="2"/>
  <c r="G36" i="2"/>
  <c r="G34" i="2"/>
  <c r="G33" i="2"/>
  <c r="J33" i="2"/>
  <c r="J32" i="2"/>
  <c r="G32" i="2"/>
  <c r="J30" i="2"/>
  <c r="J29" i="2"/>
  <c r="G28" i="2"/>
  <c r="J26" i="2"/>
  <c r="G26" i="2"/>
  <c r="G24" i="2"/>
  <c r="J24" i="2"/>
  <c r="G23" i="2"/>
  <c r="J23" i="2"/>
  <c r="J22" i="2"/>
  <c r="G22" i="2"/>
  <c r="J21" i="2"/>
  <c r="J19" i="2"/>
  <c r="G18" i="2"/>
  <c r="J17" i="2"/>
  <c r="G17" i="2"/>
  <c r="G14" i="2"/>
  <c r="J13" i="2"/>
  <c r="G13" i="2"/>
  <c r="J12" i="2"/>
  <c r="G12" i="2"/>
  <c r="J10" i="2"/>
  <c r="G10" i="2"/>
  <c r="J9" i="2"/>
  <c r="G9" i="2"/>
  <c r="J18" i="2" l="1"/>
  <c r="G21" i="2"/>
  <c r="J28" i="2"/>
  <c r="G30" i="2"/>
  <c r="J37" i="2"/>
  <c r="G40" i="2"/>
  <c r="J47" i="2"/>
  <c r="I59" i="2"/>
  <c r="J59" i="2" s="1"/>
  <c r="G62" i="2"/>
  <c r="I70" i="2"/>
  <c r="J70" i="2" s="1"/>
  <c r="G73" i="2"/>
  <c r="I82" i="2"/>
  <c r="J82" i="2" s="1"/>
  <c r="G85" i="2"/>
  <c r="I92" i="2"/>
  <c r="J92" i="2" s="1"/>
  <c r="G96" i="2"/>
  <c r="I103" i="2"/>
  <c r="J103" i="2" s="1"/>
  <c r="G106" i="2"/>
  <c r="I114" i="2"/>
  <c r="J114" i="2" s="1"/>
  <c r="G19" i="2"/>
  <c r="G29" i="2"/>
  <c r="G39" i="2"/>
  <c r="G48" i="2"/>
  <c r="G60" i="2"/>
  <c r="G71" i="2"/>
  <c r="G83" i="2"/>
  <c r="G94" i="2"/>
  <c r="G105" i="2"/>
  <c r="G16" i="2"/>
  <c r="G25" i="2"/>
  <c r="G35" i="2"/>
  <c r="G45" i="2"/>
  <c r="G56" i="2"/>
  <c r="G67" i="2"/>
  <c r="G77" i="2"/>
  <c r="G89" i="2"/>
  <c r="G101" i="2"/>
  <c r="G112" i="2"/>
  <c r="G116" i="2" l="1"/>
  <c r="J117" i="2"/>
  <c r="J118" i="2" s="1"/>
  <c r="I119" i="2" s="1"/>
</calcChain>
</file>

<file path=xl/sharedStrings.xml><?xml version="1.0" encoding="utf-8"?>
<sst xmlns="http://schemas.openxmlformats.org/spreadsheetml/2006/main" count="249" uniqueCount="145">
  <si>
    <t>ราคากลางงานจ้างก่อสร้าง</t>
  </si>
  <si>
    <t>ช่อง 1</t>
  </si>
  <si>
    <t>ช่อง 2</t>
  </si>
  <si>
    <t>ช่อง 3</t>
  </si>
  <si>
    <t>ช่อง 4</t>
  </si>
  <si>
    <t>ช่อง 5</t>
  </si>
  <si>
    <t>ช่อง 6</t>
  </si>
  <si>
    <t>ค่า</t>
  </si>
  <si>
    <t>ช่อง 7</t>
  </si>
  <si>
    <t>ช่อง 8</t>
  </si>
  <si>
    <t>ลำดับ</t>
  </si>
  <si>
    <t>รายการ</t>
  </si>
  <si>
    <t>ค่า  K</t>
  </si>
  <si>
    <t>ปริมาณ</t>
  </si>
  <si>
    <t>หน่วย</t>
  </si>
  <si>
    <t>ราคา</t>
  </si>
  <si>
    <t>รวมเงินทั้งสิ้น</t>
  </si>
  <si>
    <t>FACTOR</t>
  </si>
  <si>
    <t>ขอกำหนดราคากลาง</t>
  </si>
  <si>
    <t>ที่</t>
  </si>
  <si>
    <t>สูตรที่</t>
  </si>
  <si>
    <t>บาท / หน่วย</t>
  </si>
  <si>
    <t>( บาท )</t>
  </si>
  <si>
    <t>F</t>
  </si>
  <si>
    <t>ราคารวมทั้งสิ้น ( บาท )</t>
  </si>
  <si>
    <t>กิจกรรมงานปรับปรุง ขุดลอก</t>
  </si>
  <si>
    <t>1.1) งานถางป่า</t>
  </si>
  <si>
    <t>-</t>
  </si>
  <si>
    <t>ตร.ม.</t>
  </si>
  <si>
    <t>1.2) งานขุดเปิดหน้าดิน</t>
  </si>
  <si>
    <t>ลบ.ม.</t>
  </si>
  <si>
    <t>1.3) งานดินขุด</t>
  </si>
  <si>
    <t>1.3.1) งานดินขุดด้วยเครื่องจักร</t>
  </si>
  <si>
    <t>ลบ.ม</t>
  </si>
  <si>
    <t>1.3.2) งานดินขุดยากด้วยเครื่องจักร</t>
  </si>
  <si>
    <t>1.4) งานรื้อถอนอาคารท่อลอด</t>
  </si>
  <si>
    <t>แห่ง</t>
  </si>
  <si>
    <t>1.5) งานดินถมบดอัดแน่น</t>
  </si>
  <si>
    <t>1.5.1) งานดินถมบดอัดแน่น 85% ด้วยเครื่องจักร</t>
  </si>
  <si>
    <t>1.5.2) งานดินถมบดอัดแน่น 95% ด้วยเครื่องจักร</t>
  </si>
  <si>
    <t>1.5.3) งานดินถมบดอัดแน่น 98% (ZONE I) ด้วยเครื่องจักร</t>
  </si>
  <si>
    <t>1.6) งานวัสดุกรองน้ำ (กรวดปนทราย)</t>
  </si>
  <si>
    <t>1.7) งานป้องกันการกัดเซาะ</t>
  </si>
  <si>
    <t>1.7.1) งานหินเรียง</t>
  </si>
  <si>
    <t>1.7.2) งานกรวดปนทราย (รองพื้นหินเรียง)</t>
  </si>
  <si>
    <t>1.7.3) งานปลูกหญ้า</t>
  </si>
  <si>
    <t>1.7.4) งาน Rock Fill Zone</t>
  </si>
  <si>
    <t>1.7.5) งาน Transition Zone (กรวดหรือหินย่อย)</t>
  </si>
  <si>
    <t>1.7.6) งานกรวดปนทราย (รองพื้น)</t>
  </si>
  <si>
    <t>1.8) งาน Contact Drain</t>
  </si>
  <si>
    <t>1.8.1) งานดินขุดด้วยแรงคน</t>
  </si>
  <si>
    <t>1.8.2) งานกรวดปนทราย (รองพื้น)</t>
  </si>
  <si>
    <t>1.8.3) งาน Transition Zone (กรวดหรือหินย่อย)</t>
  </si>
  <si>
    <t>1.9) งาน Toe Drain</t>
  </si>
  <si>
    <t>1.9.1) งานดินขุดด้วยแรงคน</t>
  </si>
  <si>
    <t>1.9.2) งานกรวดปนทราย (รองพื้น)</t>
  </si>
  <si>
    <t>1.9.3) งาน Transition Zone (กรวดหรือหินย่อย)</t>
  </si>
  <si>
    <t>1.9.4) งานท่อ PVC. ชั้น 8.5 Dia 0.20 ม. พร้อมเจาะรู</t>
  </si>
  <si>
    <t>5.1.3</t>
  </si>
  <si>
    <t>ท่อน</t>
  </si>
  <si>
    <t>1.10) งานเสาวัดระดับน้ำ</t>
  </si>
  <si>
    <t>ต้น</t>
  </si>
  <si>
    <t>1.11) งานSeepage Flow meter</t>
  </si>
  <si>
    <t>1.12) งานผันน้ำระหว่างก่อสร้าง</t>
  </si>
  <si>
    <t>1.12.1) งานขุดเปิดหน้าดิน</t>
  </si>
  <si>
    <t>1.12.2) งานดินขุดด้วยเครื่องจักร</t>
  </si>
  <si>
    <t>1.12.3) งานดินถมบดอัดแน่น 85% ด้วยเครื่องจักร</t>
  </si>
  <si>
    <t>1.13) งานถนนบนสันเขื่อน</t>
  </si>
  <si>
    <t>1.13.1) งานดินถมบดอัดแน่น 95% ด้วยเครื่องจักร</t>
  </si>
  <si>
    <t>1.13.2) งานวัสดุคัดเลือก (Soil Aggregate)</t>
  </si>
  <si>
    <t>1.13.3) งานวัสดุชั้นรองพื้นทาง (ลูกรัง)</t>
  </si>
  <si>
    <t>1.13.4) งานเสาหลักขอบถนน (Guard Post)</t>
  </si>
  <si>
    <t>1.14) งานดินขุดด้วยเครื่องจักร (ถนนบำรุงรักษาท้ายเขื่อน)</t>
  </si>
  <si>
    <t>1.15) งานสูบน้ำระหว่างก่อสร้าง</t>
  </si>
  <si>
    <t>กิจกรรม SERVIC SPILLWAY</t>
  </si>
  <si>
    <t>2.1) งานขุดเปิดหน้าดิน</t>
  </si>
  <si>
    <t>2.2) งานดินขุด</t>
  </si>
  <si>
    <t>2.2.1) งานดินขุดด้วยเครื่องจักร</t>
  </si>
  <si>
    <t>2.2.2) งานดินขุดยากด้วยเครื่องจักร</t>
  </si>
  <si>
    <t>2.3) งานดินถมบดอัดแน่น</t>
  </si>
  <si>
    <t>2.3.1) งานดินถมบดอัดแน่นด้วยแรงคน</t>
  </si>
  <si>
    <t>2.3.2) งานดินถมบดอัดแน่น 95% ด้วยเครื่องจักร</t>
  </si>
  <si>
    <t>2.4) งานคอนกรีตเสริมเหล็ก</t>
  </si>
  <si>
    <t>2.4.1) งานคอนกรีตโครงสร้าง</t>
  </si>
  <si>
    <t>2.4.2) งานเหล็กเสริมคอนกรีต</t>
  </si>
  <si>
    <t>กก.</t>
  </si>
  <si>
    <t>2.5) งานท่อคอนกรีตเสริมเหล็ก Dia 1.50 ม.</t>
  </si>
  <si>
    <t>2.6) งานคอนกรีตหยาบ</t>
  </si>
  <si>
    <t>2.7) งานป้องกันการกัดเซาะ</t>
  </si>
  <si>
    <t>2.7.1) งานหินเรียง</t>
  </si>
  <si>
    <t>2.7.2) งานกรวดทรายรองพื้น</t>
  </si>
  <si>
    <t>2.8) งานรอยต่อคอนกรีต</t>
  </si>
  <si>
    <t>2.8.1) งาน SEALING COMPOUND</t>
  </si>
  <si>
    <t>2.8.2) งาน PVC WATER STOP Type "C"</t>
  </si>
  <si>
    <t>ม.</t>
  </si>
  <si>
    <t>2.9) งานลดแรงดันน้ำ</t>
  </si>
  <si>
    <t>2.9.1) งานท่อ PVC. ขนาด Dia 2" เจารูพร้อมข้อต่อ</t>
  </si>
  <si>
    <t>2.9.2) งานแผ่นพลาสติก (Burlap Covering) หนา 0.50 มม.</t>
  </si>
  <si>
    <t>2.9.3) งานหินย่อยกรองน้ำ</t>
  </si>
  <si>
    <t>2.9.4) งานกรวดปนทรายกรองน้ำ</t>
  </si>
  <si>
    <t>2.10) งาน FLAP VALVE</t>
  </si>
  <si>
    <t>ชุด</t>
  </si>
  <si>
    <t>กิจกรรมอาคารท่อส่งน้ำ</t>
  </si>
  <si>
    <t>3.1) งานดินขุดด้วยเครื่องจักร</t>
  </si>
  <si>
    <t>3.2) งานดินถมบดอัดแน่น</t>
  </si>
  <si>
    <t>3.2.1) งานดินถมบดอัดแน่น 98% ด้วยแรงคน</t>
  </si>
  <si>
    <t>3.2.2) งานดินถมบดอัดแน่น 98% ด้วยเครื่องจักร</t>
  </si>
  <si>
    <t>3.3) งานคอนกรีตเสริมเหล็ก</t>
  </si>
  <si>
    <t>3.3.1) งานคอนกรีตโครงสร้าง</t>
  </si>
  <si>
    <t>3.3.2) งานเหล็กเสริมคอนกรีต</t>
  </si>
  <si>
    <t>3.4) งานซีเมนต์บล๊อค ขนาด 0.20 x 0.40 ม.</t>
  </si>
  <si>
    <t>ก้อน</t>
  </si>
  <si>
    <t>3.5) งานซีเมนต์บล๊อคโปร่ง ขนาด 0.20 x 0.40 ม.</t>
  </si>
  <si>
    <t>3.6) งาน PVC WATER STOP Type "C"</t>
  </si>
  <si>
    <t>3.7) งานป้องกันการกัดเซาะ</t>
  </si>
  <si>
    <t>3.7.1) งานหินเรียง</t>
  </si>
  <si>
    <t>3.7.2) งานกรวดปนทราย (รองพื้นหินเรียง)</t>
  </si>
  <si>
    <t>3.8) งานท่อส่งน้ำ Steel Liner พร้อมอุปกรณ์</t>
  </si>
  <si>
    <t xml:space="preserve">3.8.1) ท่อปากแตรขนาด Dia 700 มม. (I.D.) เปลี่ยนเป็นDia 500 มม. (I.D.) </t>
  </si>
  <si>
    <t xml:space="preserve">         ยาว 0.25 ม. หนา 13 มม.</t>
  </si>
  <si>
    <t>3.8.2) ท่อ ขนาดDia  300 มม. (I.D.) หนา 13 มม.</t>
  </si>
  <si>
    <r>
      <t>3.8.3) ท่อ ขนาดDia</t>
    </r>
    <r>
      <rPr>
        <sz val="14"/>
        <rFont val="Symbol"/>
        <family val="1"/>
        <charset val="2"/>
      </rPr>
      <t xml:space="preserve"> </t>
    </r>
    <r>
      <rPr>
        <sz val="10"/>
        <rFont val="Arial"/>
        <family val="2"/>
      </rPr>
      <t xml:space="preserve"> 500 มม. (I.D.) หนา 13 มม.</t>
    </r>
  </si>
  <si>
    <t xml:space="preserve">3.8.4) ท่อลดจาก ขนาดDia 500 มม. (I.D.) เป็นDia 300 มม. (I.D.) </t>
  </si>
  <si>
    <t xml:space="preserve">         ยาว 2.80 ม. หนา 13 มม.</t>
  </si>
  <si>
    <t>3.8.5) สามทางลดเหล็กหล่อชนิดหน้าจาน 3 ด้าน ขนาด 0.30 x 0.20 x 0.30 ม.</t>
  </si>
  <si>
    <t>3.8.6) หน้าจานตาบอดเหล็กหล่อขนาด Dia 300 มม. พร้อมอุปกรณ์</t>
  </si>
  <si>
    <t>3.8.7) Machanic Coupling</t>
  </si>
  <si>
    <t>3.9) ประตูน้ำเหล็กหล่อชนิดหน้าจาน 2 ด้าน ขนาด Dia 0.30 ม.</t>
  </si>
  <si>
    <t>3.10) งานตระแกรงกันสวะ</t>
  </si>
  <si>
    <t>3.10.1) งานตระแกรงกันสวะขนาด 1.50 x 1.50 ม.</t>
  </si>
  <si>
    <t>3.10.2) งานตระแกรงกันสวะขนาด 2.54 x 1.50 ม.</t>
  </si>
  <si>
    <t>3.10.3) งานตระแกรงกันสวะขนาด 2.60 x 1.50 ม.</t>
  </si>
  <si>
    <t>3.11) งานเหล็กรูปพรรณ</t>
  </si>
  <si>
    <t>3.11.1) งานเหล็กฉาก 4" x 4" x 1/4"</t>
  </si>
  <si>
    <t>3.11.2) งานเหล็กเส้นกลมขนาด Dia 12 มม.</t>
  </si>
  <si>
    <t>3.12) งานอุปกรณ์ประกอบต่างๆ</t>
  </si>
  <si>
    <t>3.12.1) งานประตูเหล็กขนาด 1.00 x 2.25 ม. พร้อมอุปกรณ์</t>
  </si>
  <si>
    <t>3.12.2) งาน Ring Girder หนา 18 มม.</t>
  </si>
  <si>
    <t xml:space="preserve">3.12.3) ราวกันตกท่อเหล็กอาบสังกะสี Dia 2" </t>
  </si>
  <si>
    <t xml:space="preserve">รวมค่าก่อสร้างเป็นเงินทั้งสิ้น  </t>
  </si>
  <si>
    <t xml:space="preserve">ขอกำหนดราคากลางเป็น  </t>
  </si>
  <si>
    <t>อนุมัติ</t>
  </si>
  <si>
    <t xml:space="preserve">กำหนดราคากลางวันที่   </t>
  </si>
  <si>
    <t>โครงการขุดลอกอ่างเก็บน้ำห้วยสะแล่ง ต.สะลวง อ.แม่ริม จ.เชียงใหม่</t>
  </si>
  <si>
    <t xml:space="preserve">ประมาณการโดย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</si>
</sst>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(* #,##0.00_);_(* \(#,##0.00\);_(* &quot;-&quot;??_);_(@_)"/>
    <numFmt numFmtId="187" formatCode="_-* #,##0.00_-;\-* #,##0.00_-;_-* &quot;-&quot;??_-;_-@_-"/>
    <numFmt numFmtId="188" formatCode="_-* #,##0_-;\-* #,##0_-;_-* &quot;-&quot;??_-;_-@_-"/>
    <numFmt numFmtId="189" formatCode="_-* #,##0.0000_-;\-* #,##0.0000_-;_-* &quot;-&quot;??_-;_-@_-"/>
    <numFmt numFmtId="190" formatCode="_-* #,##0.0_-;\-* #,##0.0_-;_-* &quot;-&quot;??_-;_-@_-"/>
    <numFmt numFmtId="191" formatCode="&quot;= &quot;0.00&quot; บาท&quot;"/>
    <numFmt numFmtId="192" formatCode="&quot;* FACTOR F งานทาง = &quot;0.0000"/>
    <numFmt numFmtId="193" formatCode="&quot;* FACTOR F งานสะพานและท่อเหลี่ยม = &quot;0.0000"/>
    <numFmt numFmtId="194" formatCode="0.0000"/>
  </numFmts>
  <fonts count="17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u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4"/>
      <name val="Cordia Ne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9"/>
      <name val="Arial"/>
      <family val="2"/>
    </font>
    <font>
      <b/>
      <u/>
      <sz val="10"/>
      <color indexed="18"/>
      <name val="Arial"/>
      <family val="2"/>
    </font>
    <font>
      <b/>
      <sz val="14"/>
      <name val="Cordia New"/>
      <family val="2"/>
    </font>
    <font>
      <b/>
      <sz val="10"/>
      <color indexed="18"/>
      <name val="Arial"/>
      <family val="2"/>
    </font>
    <font>
      <sz val="10"/>
      <color indexed="18"/>
      <name val="Arial"/>
      <family val="2"/>
    </font>
    <font>
      <sz val="14"/>
      <name val="Symbol"/>
      <family val="1"/>
      <charset val="2"/>
    </font>
    <font>
      <u/>
      <sz val="14"/>
      <name val="Arial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0">
    <xf numFmtId="0" fontId="0" fillId="0" borderId="0" xfId="0"/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 vertical="center"/>
    </xf>
    <xf numFmtId="0" fontId="4" fillId="0" borderId="1" xfId="0" applyFont="1" applyBorder="1" applyAlignment="1" applyProtection="1">
      <alignment horizontal="right" vertical="center"/>
    </xf>
    <xf numFmtId="0" fontId="4" fillId="0" borderId="1" xfId="0" applyFont="1" applyFill="1" applyBorder="1" applyAlignment="1" applyProtection="1">
      <alignment horizontal="right" vertical="center"/>
    </xf>
    <xf numFmtId="0" fontId="3" fillId="0" borderId="1" xfId="0" applyFont="1" applyBorder="1" applyAlignment="1" applyProtection="1">
      <alignment horizontal="right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Continuous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left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vertical="center"/>
    </xf>
    <xf numFmtId="0" fontId="3" fillId="0" borderId="12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vertical="center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187" fontId="4" fillId="0" borderId="12" xfId="0" applyNumberFormat="1" applyFont="1" applyFill="1" applyBorder="1" applyAlignment="1" applyProtection="1">
      <alignment vertical="center"/>
    </xf>
    <xf numFmtId="0" fontId="4" fillId="0" borderId="13" xfId="0" applyFont="1" applyFill="1" applyBorder="1" applyAlignment="1" applyProtection="1">
      <alignment vertical="center"/>
    </xf>
    <xf numFmtId="0" fontId="4" fillId="2" borderId="12" xfId="0" applyFont="1" applyFill="1" applyBorder="1" applyAlignment="1" applyProtection="1">
      <alignment horizontal="center" vertical="center"/>
    </xf>
    <xf numFmtId="188" fontId="4" fillId="2" borderId="13" xfId="1" applyNumberFormat="1" applyFont="1" applyFill="1" applyBorder="1" applyAlignment="1" applyProtection="1">
      <alignment horizontal="center" vertical="center"/>
    </xf>
    <xf numFmtId="188" fontId="4" fillId="2" borderId="12" xfId="1" applyNumberFormat="1" applyFont="1" applyFill="1" applyBorder="1" applyAlignment="1" applyProtection="1">
      <alignment horizontal="center" vertical="center"/>
      <protection locked="0"/>
    </xf>
    <xf numFmtId="43" fontId="4" fillId="0" borderId="12" xfId="1" applyFont="1" applyFill="1" applyBorder="1" applyAlignment="1" applyProtection="1">
      <alignment vertical="center"/>
    </xf>
    <xf numFmtId="43" fontId="4" fillId="0" borderId="12" xfId="1" applyFont="1" applyBorder="1" applyAlignment="1" applyProtection="1">
      <alignment vertical="center"/>
    </xf>
    <xf numFmtId="189" fontId="4" fillId="0" borderId="12" xfId="1" applyNumberFormat="1" applyFont="1" applyBorder="1" applyAlignment="1" applyProtection="1">
      <alignment vertical="center"/>
    </xf>
    <xf numFmtId="43" fontId="6" fillId="0" borderId="13" xfId="1" applyFont="1" applyFill="1" applyBorder="1" applyAlignment="1" applyProtection="1">
      <alignment horizontal="center"/>
      <protection locked="0"/>
    </xf>
    <xf numFmtId="2" fontId="4" fillId="2" borderId="14" xfId="0" applyNumberFormat="1" applyFont="1" applyFill="1" applyBorder="1" applyAlignment="1" applyProtection="1">
      <alignment horizontal="left" vertical="center" indent="2"/>
      <protection locked="0"/>
    </xf>
    <xf numFmtId="0" fontId="7" fillId="2" borderId="12" xfId="0" applyFont="1" applyFill="1" applyBorder="1" applyAlignment="1" applyProtection="1">
      <alignment horizontal="center" vertical="center"/>
    </xf>
    <xf numFmtId="0" fontId="3" fillId="0" borderId="15" xfId="0" applyNumberFormat="1" applyFont="1" applyFill="1" applyBorder="1" applyAlignment="1" applyProtection="1">
      <alignment horizontal="center" vertical="center"/>
      <protection locked="0"/>
    </xf>
    <xf numFmtId="2" fontId="4" fillId="0" borderId="14" xfId="0" applyNumberFormat="1" applyFont="1" applyFill="1" applyBorder="1" applyAlignment="1" applyProtection="1">
      <alignment vertical="center"/>
      <protection locked="0"/>
    </xf>
    <xf numFmtId="0" fontId="4" fillId="0" borderId="15" xfId="0" applyFont="1" applyFill="1" applyBorder="1" applyAlignment="1" applyProtection="1">
      <alignment horizontal="center" vertical="center"/>
      <protection locked="0"/>
    </xf>
    <xf numFmtId="188" fontId="4" fillId="0" borderId="14" xfId="1" applyNumberFormat="1" applyFont="1" applyFill="1" applyBorder="1" applyAlignment="1" applyProtection="1">
      <alignment vertical="center"/>
      <protection locked="0"/>
    </xf>
    <xf numFmtId="188" fontId="4" fillId="0" borderId="12" xfId="1" applyNumberFormat="1" applyFont="1" applyFill="1" applyBorder="1" applyAlignment="1" applyProtection="1">
      <alignment horizontal="center" vertical="center"/>
      <protection locked="0"/>
    </xf>
    <xf numFmtId="189" fontId="4" fillId="0" borderId="12" xfId="1" applyNumberFormat="1" applyFont="1" applyFill="1" applyBorder="1" applyAlignment="1" applyProtection="1">
      <alignment vertical="center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188" fontId="4" fillId="2" borderId="14" xfId="1" applyNumberFormat="1" applyFont="1" applyFill="1" applyBorder="1" applyAlignment="1" applyProtection="1">
      <alignment vertical="center"/>
      <protection locked="0"/>
    </xf>
    <xf numFmtId="43" fontId="4" fillId="0" borderId="12" xfId="1" applyFont="1" applyFill="1" applyBorder="1" applyAlignment="1">
      <alignment horizontal="right" vertical="center"/>
    </xf>
    <xf numFmtId="43" fontId="4" fillId="0" borderId="13" xfId="1" applyFont="1" applyFill="1" applyBorder="1" applyAlignment="1">
      <alignment horizontal="right" vertical="center"/>
    </xf>
    <xf numFmtId="0" fontId="3" fillId="0" borderId="12" xfId="0" applyNumberFormat="1" applyFont="1" applyFill="1" applyBorder="1" applyAlignment="1" applyProtection="1">
      <alignment horizontal="center" vertical="center"/>
      <protection locked="0"/>
    </xf>
    <xf numFmtId="2" fontId="4" fillId="2" borderId="12" xfId="0" applyNumberFormat="1" applyFont="1" applyFill="1" applyBorder="1" applyAlignment="1" applyProtection="1">
      <alignment horizontal="left" vertical="center" indent="2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188" fontId="4" fillId="2" borderId="16" xfId="1" applyNumberFormat="1" applyFont="1" applyFill="1" applyBorder="1" applyAlignment="1" applyProtection="1">
      <alignment vertical="center"/>
      <protection locked="0"/>
    </xf>
    <xf numFmtId="0" fontId="3" fillId="0" borderId="6" xfId="0" applyNumberFormat="1" applyFont="1" applyFill="1" applyBorder="1" applyAlignment="1" applyProtection="1">
      <alignment horizontal="center" vertical="center"/>
      <protection locked="0"/>
    </xf>
    <xf numFmtId="0" fontId="4" fillId="0" borderId="17" xfId="0" applyFont="1" applyFill="1" applyBorder="1" applyAlignment="1" applyProtection="1">
      <alignment vertical="center"/>
    </xf>
    <xf numFmtId="0" fontId="4" fillId="0" borderId="18" xfId="0" applyFont="1" applyFill="1" applyBorder="1" applyAlignment="1" applyProtection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</xf>
    <xf numFmtId="43" fontId="4" fillId="0" borderId="17" xfId="1" applyFont="1" applyFill="1" applyBorder="1" applyAlignment="1">
      <alignment horizontal="right" vertical="center"/>
    </xf>
    <xf numFmtId="2" fontId="4" fillId="2" borderId="13" xfId="0" applyNumberFormat="1" applyFont="1" applyFill="1" applyBorder="1" applyAlignment="1" applyProtection="1">
      <alignment horizontal="left" vertical="center" indent="2"/>
      <protection locked="0"/>
    </xf>
    <xf numFmtId="188" fontId="4" fillId="2" borderId="13" xfId="1" applyNumberFormat="1" applyFont="1" applyFill="1" applyBorder="1" applyAlignment="1" applyProtection="1">
      <alignment vertical="center"/>
      <protection locked="0"/>
    </xf>
    <xf numFmtId="188" fontId="4" fillId="2" borderId="15" xfId="1" applyNumberFormat="1" applyFont="1" applyFill="1" applyBorder="1" applyAlignment="1" applyProtection="1">
      <alignment horizontal="center" vertical="center"/>
      <protection locked="0"/>
    </xf>
    <xf numFmtId="43" fontId="4" fillId="0" borderId="15" xfId="1" applyFont="1" applyFill="1" applyBorder="1" applyAlignment="1">
      <alignment horizontal="right" vertical="center"/>
    </xf>
    <xf numFmtId="43" fontId="4" fillId="0" borderId="15" xfId="1" applyFont="1" applyBorder="1" applyAlignment="1" applyProtection="1">
      <alignment vertical="center"/>
    </xf>
    <xf numFmtId="189" fontId="4" fillId="0" borderId="15" xfId="1" applyNumberFormat="1" applyFont="1" applyBorder="1" applyAlignment="1" applyProtection="1">
      <alignment vertical="center"/>
    </xf>
    <xf numFmtId="0" fontId="3" fillId="0" borderId="19" xfId="0" applyNumberFormat="1" applyFont="1" applyFill="1" applyBorder="1" applyAlignment="1" applyProtection="1">
      <alignment horizontal="center" vertical="center"/>
      <protection locked="0"/>
    </xf>
    <xf numFmtId="0" fontId="4" fillId="0" borderId="20" xfId="0" applyFont="1" applyFill="1" applyBorder="1" applyAlignment="1" applyProtection="1">
      <alignment vertical="center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188" fontId="4" fillId="2" borderId="20" xfId="1" applyNumberFormat="1" applyFont="1" applyFill="1" applyBorder="1" applyAlignment="1" applyProtection="1">
      <alignment vertical="center"/>
      <protection locked="0"/>
    </xf>
    <xf numFmtId="188" fontId="4" fillId="2" borderId="19" xfId="1" applyNumberFormat="1" applyFont="1" applyFill="1" applyBorder="1" applyAlignment="1" applyProtection="1">
      <alignment horizontal="center" vertical="center"/>
      <protection locked="0"/>
    </xf>
    <xf numFmtId="43" fontId="4" fillId="0" borderId="21" xfId="1" applyFont="1" applyFill="1" applyBorder="1" applyAlignment="1">
      <alignment horizontal="right" vertical="center"/>
    </xf>
    <xf numFmtId="43" fontId="4" fillId="0" borderId="19" xfId="1" applyFont="1" applyBorder="1" applyAlignment="1" applyProtection="1">
      <alignment vertical="center"/>
    </xf>
    <xf numFmtId="189" fontId="4" fillId="0" borderId="19" xfId="1" applyNumberFormat="1" applyFont="1" applyBorder="1" applyAlignment="1" applyProtection="1">
      <alignment vertical="center"/>
    </xf>
    <xf numFmtId="43" fontId="4" fillId="0" borderId="18" xfId="1" applyFont="1" applyBorder="1" applyAlignment="1" applyProtection="1">
      <alignment vertical="center"/>
    </xf>
    <xf numFmtId="189" fontId="4" fillId="0" borderId="18" xfId="1" applyNumberFormat="1" applyFont="1" applyBorder="1" applyAlignment="1" applyProtection="1">
      <alignment vertical="center"/>
    </xf>
    <xf numFmtId="0" fontId="8" fillId="0" borderId="15" xfId="0" applyNumberFormat="1" applyFont="1" applyFill="1" applyBorder="1" applyAlignment="1" applyProtection="1">
      <alignment horizontal="center" vertical="center"/>
      <protection locked="0"/>
    </xf>
    <xf numFmtId="0" fontId="9" fillId="0" borderId="13" xfId="0" applyFont="1" applyFill="1" applyBorder="1" applyAlignment="1" applyProtection="1">
      <alignment vertical="center"/>
    </xf>
    <xf numFmtId="0" fontId="7" fillId="0" borderId="12" xfId="0" applyFont="1" applyFill="1" applyBorder="1" applyAlignment="1" applyProtection="1">
      <alignment horizontal="center" vertical="center"/>
    </xf>
    <xf numFmtId="0" fontId="7" fillId="0" borderId="13" xfId="0" applyFont="1" applyFill="1" applyBorder="1" applyAlignment="1" applyProtection="1">
      <alignment horizontal="center" vertical="center"/>
    </xf>
    <xf numFmtId="43" fontId="7" fillId="0" borderId="13" xfId="1" applyFont="1" applyFill="1" applyBorder="1" applyAlignment="1">
      <alignment horizontal="right" vertical="center"/>
    </xf>
    <xf numFmtId="43" fontId="6" fillId="0" borderId="12" xfId="1" applyFont="1" applyFill="1" applyBorder="1" applyAlignment="1" applyProtection="1">
      <alignment horizontal="center"/>
      <protection locked="0"/>
    </xf>
    <xf numFmtId="188" fontId="4" fillId="0" borderId="12" xfId="1" applyNumberFormat="1" applyFont="1" applyFill="1" applyBorder="1" applyAlignment="1">
      <alignment horizontal="right" vertical="center"/>
    </xf>
    <xf numFmtId="2" fontId="4" fillId="0" borderId="13" xfId="0" applyNumberFormat="1" applyFont="1" applyFill="1" applyBorder="1" applyAlignment="1" applyProtection="1">
      <alignment vertical="center"/>
      <protection locked="0"/>
    </xf>
    <xf numFmtId="2" fontId="4" fillId="2" borderId="20" xfId="0" applyNumberFormat="1" applyFont="1" applyFill="1" applyBorder="1" applyAlignment="1" applyProtection="1">
      <alignment horizontal="left" vertical="center" indent="2"/>
      <protection locked="0"/>
    </xf>
    <xf numFmtId="43" fontId="4" fillId="0" borderId="20" xfId="1" applyFont="1" applyFill="1" applyBorder="1" applyAlignment="1">
      <alignment horizontal="right" vertical="center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188" fontId="4" fillId="0" borderId="13" xfId="1" applyNumberFormat="1" applyFont="1" applyFill="1" applyBorder="1" applyAlignment="1" applyProtection="1">
      <alignment vertical="center"/>
      <protection locked="0"/>
    </xf>
    <xf numFmtId="0" fontId="3" fillId="0" borderId="18" xfId="0" applyFont="1" applyFill="1" applyBorder="1" applyAlignment="1" applyProtection="1">
      <alignment horizontal="center" vertical="center"/>
    </xf>
    <xf numFmtId="0" fontId="5" fillId="0" borderId="17" xfId="0" applyFont="1" applyFill="1" applyBorder="1" applyAlignment="1" applyProtection="1">
      <alignment vertical="center"/>
    </xf>
    <xf numFmtId="187" fontId="4" fillId="0" borderId="18" xfId="0" applyNumberFormat="1" applyFont="1" applyFill="1" applyBorder="1" applyAlignment="1" applyProtection="1">
      <alignment vertical="center"/>
    </xf>
    <xf numFmtId="0" fontId="4" fillId="2" borderId="13" xfId="0" applyFont="1" applyFill="1" applyBorder="1" applyAlignment="1" applyProtection="1">
      <alignment vertical="center"/>
    </xf>
    <xf numFmtId="2" fontId="4" fillId="0" borderId="13" xfId="0" applyNumberFormat="1" applyFont="1" applyFill="1" applyBorder="1" applyAlignment="1" applyProtection="1">
      <alignment horizontal="left" vertical="center" indent="2"/>
      <protection locked="0"/>
    </xf>
    <xf numFmtId="2" fontId="4" fillId="2" borderId="0" xfId="0" applyNumberFormat="1" applyFont="1" applyFill="1" applyBorder="1" applyAlignment="1" applyProtection="1">
      <alignment horizontal="left" vertical="center" indent="2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190" fontId="4" fillId="0" borderId="17" xfId="1" applyNumberFormat="1" applyFont="1" applyFill="1" applyBorder="1" applyAlignment="1">
      <alignment horizontal="right" vertical="center"/>
    </xf>
    <xf numFmtId="188" fontId="4" fillId="2" borderId="18" xfId="1" applyNumberFormat="1" applyFont="1" applyFill="1" applyBorder="1" applyAlignment="1" applyProtection="1">
      <alignment horizontal="center" vertical="center"/>
      <protection locked="0"/>
    </xf>
    <xf numFmtId="43" fontId="4" fillId="0" borderId="18" xfId="1" applyFont="1" applyFill="1" applyBorder="1" applyAlignment="1">
      <alignment horizontal="right" vertical="center"/>
    </xf>
    <xf numFmtId="188" fontId="4" fillId="0" borderId="13" xfId="1" applyNumberFormat="1" applyFont="1" applyFill="1" applyBorder="1" applyAlignment="1">
      <alignment horizontal="right" vertical="center"/>
    </xf>
    <xf numFmtId="188" fontId="4" fillId="2" borderId="0" xfId="1" applyNumberFormat="1" applyFont="1" applyFill="1" applyBorder="1" applyAlignment="1" applyProtection="1">
      <alignment vertical="center"/>
      <protection locked="0"/>
    </xf>
    <xf numFmtId="2" fontId="4" fillId="2" borderId="18" xfId="0" applyNumberFormat="1" applyFont="1" applyFill="1" applyBorder="1" applyAlignment="1" applyProtection="1">
      <alignment horizontal="left" vertical="center" indent="2"/>
      <protection locked="0"/>
    </xf>
    <xf numFmtId="0" fontId="4" fillId="0" borderId="6" xfId="0" applyFont="1" applyFill="1" applyBorder="1" applyAlignment="1" applyProtection="1">
      <alignment horizontal="center" vertical="center"/>
      <protection locked="0"/>
    </xf>
    <xf numFmtId="188" fontId="4" fillId="0" borderId="0" xfId="1" applyNumberFormat="1" applyFont="1" applyFill="1" applyBorder="1" applyAlignment="1" applyProtection="1">
      <alignment vertical="center"/>
      <protection locked="0"/>
    </xf>
    <xf numFmtId="188" fontId="4" fillId="0" borderId="18" xfId="1" applyNumberFormat="1" applyFont="1" applyFill="1" applyBorder="1" applyAlignment="1" applyProtection="1">
      <alignment horizontal="center" vertical="center"/>
      <protection locked="0"/>
    </xf>
    <xf numFmtId="2" fontId="4" fillId="0" borderId="20" xfId="0" applyNumberFormat="1" applyFont="1" applyFill="1" applyBorder="1" applyAlignment="1" applyProtection="1">
      <alignment vertical="center"/>
      <protection locked="0"/>
    </xf>
    <xf numFmtId="0" fontId="4" fillId="0" borderId="19" xfId="0" applyFont="1" applyFill="1" applyBorder="1" applyAlignment="1" applyProtection="1">
      <alignment horizontal="center" vertical="center"/>
      <protection locked="0"/>
    </xf>
    <xf numFmtId="188" fontId="4" fillId="0" borderId="20" xfId="1" applyNumberFormat="1" applyFont="1" applyFill="1" applyBorder="1" applyAlignment="1" applyProtection="1">
      <alignment vertical="center"/>
      <protection locked="0"/>
    </xf>
    <xf numFmtId="188" fontId="4" fillId="0" borderId="19" xfId="1" applyNumberFormat="1" applyFont="1" applyFill="1" applyBorder="1" applyAlignment="1" applyProtection="1">
      <alignment horizontal="center" vertical="center"/>
      <protection locked="0"/>
    </xf>
    <xf numFmtId="43" fontId="4" fillId="0" borderId="19" xfId="1" applyFont="1" applyFill="1" applyBorder="1" applyAlignment="1">
      <alignment horizontal="right" vertical="center"/>
    </xf>
    <xf numFmtId="43" fontId="4" fillId="0" borderId="19" xfId="1" applyFont="1" applyFill="1" applyBorder="1" applyAlignment="1" applyProtection="1">
      <alignment vertical="center"/>
    </xf>
    <xf numFmtId="189" fontId="4" fillId="0" borderId="19" xfId="1" applyNumberFormat="1" applyFont="1" applyFill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vertical="center"/>
    </xf>
    <xf numFmtId="0" fontId="3" fillId="0" borderId="22" xfId="0" applyFont="1" applyFill="1" applyBorder="1" applyAlignment="1" applyProtection="1">
      <alignment horizontal="right" vertical="center"/>
    </xf>
    <xf numFmtId="43" fontId="3" fillId="0" borderId="23" xfId="1" applyFont="1" applyBorder="1" applyAlignment="1" applyProtection="1">
      <alignment vertical="center"/>
    </xf>
    <xf numFmtId="43" fontId="3" fillId="0" borderId="0" xfId="1" applyFont="1" applyBorder="1" applyAlignment="1" applyProtection="1">
      <alignment vertical="center"/>
    </xf>
    <xf numFmtId="43" fontId="3" fillId="0" borderId="9" xfId="1" applyFont="1" applyBorder="1" applyAlignment="1" applyProtection="1">
      <alignment vertical="center"/>
    </xf>
    <xf numFmtId="43" fontId="3" fillId="0" borderId="0" xfId="1" applyFont="1" applyFill="1" applyAlignment="1" applyProtection="1">
      <alignment vertical="center"/>
    </xf>
    <xf numFmtId="43" fontId="3" fillId="0" borderId="0" xfId="1" applyFont="1" applyAlignment="1" applyProtection="1">
      <alignment vertical="center"/>
    </xf>
    <xf numFmtId="0" fontId="3" fillId="0" borderId="0" xfId="0" applyFont="1" applyAlignment="1" applyProtection="1">
      <alignment horizontal="right" vertical="center"/>
    </xf>
    <xf numFmtId="43" fontId="3" fillId="0" borderId="24" xfId="1" applyFont="1" applyBorder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191" fontId="4" fillId="0" borderId="0" xfId="0" applyNumberFormat="1" applyFont="1" applyAlignment="1" applyProtection="1">
      <alignment horizontal="left" vertical="center" indent="2"/>
    </xf>
    <xf numFmtId="0" fontId="10" fillId="0" borderId="0" xfId="0" applyFont="1" applyAlignment="1" applyProtection="1">
      <alignment horizontal="center" vertical="center"/>
    </xf>
    <xf numFmtId="0" fontId="1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92" fontId="4" fillId="0" borderId="0" xfId="0" applyNumberFormat="1" applyFont="1" applyFill="1" applyBorder="1" applyAlignment="1" applyProtection="1">
      <alignment horizontal="left" vertical="center" indent="2"/>
    </xf>
    <xf numFmtId="0" fontId="4" fillId="0" borderId="0" xfId="0" applyFont="1" applyAlignment="1" applyProtection="1">
      <alignment vertical="center"/>
    </xf>
    <xf numFmtId="0" fontId="12" fillId="0" borderId="0" xfId="0" applyFont="1" applyFill="1" applyAlignment="1" applyProtection="1">
      <alignment horizontal="right" vertical="center"/>
    </xf>
    <xf numFmtId="0" fontId="12" fillId="0" borderId="0" xfId="0" applyFont="1" applyAlignment="1" applyProtection="1">
      <alignment horizontal="center" vertical="center"/>
    </xf>
    <xf numFmtId="43" fontId="12" fillId="0" borderId="0" xfId="1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193" fontId="4" fillId="0" borderId="0" xfId="0" applyNumberFormat="1" applyFont="1" applyFill="1" applyBorder="1" applyAlignment="1" applyProtection="1">
      <alignment horizontal="left" vertical="center" indent="2"/>
    </xf>
    <xf numFmtId="0" fontId="12" fillId="0" borderId="0" xfId="0" applyFont="1" applyFill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13" fillId="0" borderId="0" xfId="0" applyFont="1" applyFill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4" fillId="0" borderId="0" xfId="0" applyFont="1" applyBorder="1" applyAlignment="1" applyProtection="1">
      <alignment horizontal="left" vertical="center"/>
    </xf>
    <xf numFmtId="0" fontId="12" fillId="0" borderId="0" xfId="0" applyFont="1" applyAlignment="1" applyProtection="1">
      <alignment horizontal="center" vertical="center"/>
    </xf>
    <xf numFmtId="194" fontId="13" fillId="0" borderId="0" xfId="0" applyNumberFormat="1" applyFont="1" applyFill="1" applyBorder="1" applyAlignment="1" applyProtection="1">
      <alignment vertical="center"/>
    </xf>
    <xf numFmtId="0" fontId="13" fillId="0" borderId="0" xfId="0" applyFont="1" applyAlignment="1" applyProtection="1">
      <alignment horizontal="left" vertical="center"/>
    </xf>
    <xf numFmtId="194" fontId="4" fillId="0" borderId="0" xfId="0" applyNumberFormat="1" applyFont="1" applyBorder="1" applyAlignment="1" applyProtection="1">
      <alignment vertical="center"/>
    </xf>
    <xf numFmtId="0" fontId="15" fillId="0" borderId="0" xfId="0" applyFont="1" applyAlignment="1" applyProtection="1">
      <alignment horizontal="center" vertical="center"/>
    </xf>
    <xf numFmtId="0" fontId="16" fillId="0" borderId="0" xfId="0" applyFont="1" applyAlignment="1" applyProtection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5"/>
  <sheetViews>
    <sheetView workbookViewId="0">
      <selection sqref="A1:J135"/>
    </sheetView>
  </sheetViews>
  <sheetFormatPr defaultRowHeight="14.25" x14ac:dyDescent="0.2"/>
  <sheetData>
    <row r="1" spans="1:10" ht="15.75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2">
      <c r="A3" s="3"/>
      <c r="B3" s="4"/>
      <c r="C3" s="4"/>
      <c r="D3" s="4"/>
      <c r="E3" s="4"/>
      <c r="F3" s="5"/>
      <c r="G3" s="4"/>
      <c r="H3" s="4"/>
      <c r="I3" s="4"/>
      <c r="J3" s="6"/>
    </row>
    <row r="4" spans="1:10" x14ac:dyDescent="0.2">
      <c r="A4" s="7"/>
      <c r="B4" s="8"/>
      <c r="C4" s="7"/>
      <c r="D4" s="7"/>
      <c r="E4" s="7"/>
      <c r="F4" s="9"/>
      <c r="G4" s="7"/>
      <c r="H4" s="10"/>
      <c r="I4" s="7"/>
      <c r="J4" s="11"/>
    </row>
    <row r="5" spans="1:10" x14ac:dyDescent="0.2">
      <c r="A5" s="12"/>
      <c r="B5" s="13"/>
      <c r="C5" s="12"/>
      <c r="D5" s="14"/>
      <c r="E5" s="14"/>
      <c r="F5" s="15"/>
      <c r="G5" s="12"/>
      <c r="H5" s="16"/>
      <c r="I5" s="17"/>
      <c r="J5" s="18"/>
    </row>
    <row r="6" spans="1:10" x14ac:dyDescent="0.2">
      <c r="A6" s="19"/>
      <c r="B6" s="20"/>
      <c r="C6" s="19"/>
      <c r="D6" s="21"/>
      <c r="E6" s="21"/>
      <c r="F6" s="22"/>
      <c r="G6" s="19"/>
      <c r="H6" s="23"/>
      <c r="I6" s="7"/>
      <c r="J6" s="7"/>
    </row>
    <row r="7" spans="1:10" x14ac:dyDescent="0.2">
      <c r="A7" s="12"/>
      <c r="B7" s="24"/>
      <c r="C7" s="25"/>
      <c r="D7" s="26"/>
      <c r="E7" s="25"/>
      <c r="F7" s="27"/>
      <c r="G7" s="28"/>
      <c r="H7" s="28"/>
      <c r="I7" s="28"/>
      <c r="J7" s="29"/>
    </row>
    <row r="8" spans="1:10" x14ac:dyDescent="0.2">
      <c r="A8" s="30"/>
      <c r="B8" s="31"/>
      <c r="C8" s="32"/>
      <c r="D8" s="33"/>
      <c r="E8" s="32"/>
      <c r="F8" s="33"/>
      <c r="G8" s="32"/>
      <c r="H8" s="32"/>
      <c r="I8" s="32"/>
      <c r="J8" s="34"/>
    </row>
    <row r="9" spans="1:10" x14ac:dyDescent="0.2">
      <c r="A9" s="30"/>
      <c r="B9" s="35"/>
      <c r="C9" s="36"/>
      <c r="D9" s="37"/>
      <c r="E9" s="38"/>
      <c r="F9" s="39"/>
      <c r="G9" s="40"/>
      <c r="H9" s="41"/>
      <c r="I9" s="40"/>
      <c r="J9" s="40"/>
    </row>
    <row r="10" spans="1:10" x14ac:dyDescent="0.2">
      <c r="A10" s="30"/>
      <c r="B10" s="35"/>
      <c r="C10" s="36"/>
      <c r="D10" s="37"/>
      <c r="E10" s="38"/>
      <c r="F10" s="39"/>
      <c r="G10" s="40"/>
      <c r="H10" s="41"/>
      <c r="I10" s="40"/>
      <c r="J10" s="40"/>
    </row>
    <row r="11" spans="1:10" ht="21.75" x14ac:dyDescent="0.5">
      <c r="A11" s="30"/>
      <c r="B11" s="35"/>
      <c r="C11" s="32"/>
      <c r="D11" s="33"/>
      <c r="E11" s="32"/>
      <c r="F11" s="42"/>
      <c r="G11" s="40"/>
      <c r="H11" s="41"/>
      <c r="I11" s="40"/>
      <c r="J11" s="40"/>
    </row>
    <row r="12" spans="1:10" x14ac:dyDescent="0.2">
      <c r="A12" s="30"/>
      <c r="B12" s="43"/>
      <c r="C12" s="36"/>
      <c r="D12" s="37"/>
      <c r="E12" s="38"/>
      <c r="F12" s="39"/>
      <c r="G12" s="40"/>
      <c r="H12" s="41"/>
      <c r="I12" s="40"/>
      <c r="J12" s="40"/>
    </row>
    <row r="13" spans="1:10" x14ac:dyDescent="0.2">
      <c r="A13" s="30"/>
      <c r="B13" s="43"/>
      <c r="C13" s="36"/>
      <c r="D13" s="37"/>
      <c r="E13" s="38"/>
      <c r="F13" s="39"/>
      <c r="G13" s="40"/>
      <c r="H13" s="41"/>
      <c r="I13" s="40"/>
      <c r="J13" s="40"/>
    </row>
    <row r="14" spans="1:10" x14ac:dyDescent="0.2">
      <c r="A14" s="30"/>
      <c r="B14" s="35"/>
      <c r="C14" s="44"/>
      <c r="D14" s="37"/>
      <c r="E14" s="38"/>
      <c r="F14" s="39"/>
      <c r="G14" s="40"/>
      <c r="H14" s="41"/>
      <c r="I14" s="40"/>
      <c r="J14" s="40"/>
    </row>
    <row r="15" spans="1:10" x14ac:dyDescent="0.2">
      <c r="A15" s="45"/>
      <c r="B15" s="46"/>
      <c r="C15" s="47"/>
      <c r="D15" s="48"/>
      <c r="E15" s="49"/>
      <c r="F15" s="39"/>
      <c r="G15" s="39"/>
      <c r="H15" s="50"/>
      <c r="I15" s="39"/>
      <c r="J15" s="39"/>
    </row>
    <row r="16" spans="1:10" x14ac:dyDescent="0.2">
      <c r="A16" s="45"/>
      <c r="B16" s="43"/>
      <c r="C16" s="51"/>
      <c r="D16" s="52"/>
      <c r="E16" s="38"/>
      <c r="F16" s="39"/>
      <c r="G16" s="40"/>
      <c r="H16" s="41"/>
      <c r="I16" s="40"/>
      <c r="J16" s="40"/>
    </row>
    <row r="17" spans="1:10" x14ac:dyDescent="0.2">
      <c r="A17" s="45"/>
      <c r="B17" s="43"/>
      <c r="C17" s="51"/>
      <c r="D17" s="52"/>
      <c r="E17" s="38"/>
      <c r="F17" s="53"/>
      <c r="G17" s="40"/>
      <c r="H17" s="41"/>
      <c r="I17" s="40"/>
      <c r="J17" s="40"/>
    </row>
    <row r="18" spans="1:10" x14ac:dyDescent="0.2">
      <c r="A18" s="45"/>
      <c r="B18" s="43"/>
      <c r="C18" s="51"/>
      <c r="D18" s="52"/>
      <c r="E18" s="38"/>
      <c r="F18" s="53"/>
      <c r="G18" s="40"/>
      <c r="H18" s="41"/>
      <c r="I18" s="40"/>
      <c r="J18" s="40"/>
    </row>
    <row r="19" spans="1:10" x14ac:dyDescent="0.2">
      <c r="A19" s="30"/>
      <c r="B19" s="35"/>
      <c r="C19" s="51"/>
      <c r="D19" s="52"/>
      <c r="E19" s="38"/>
      <c r="F19" s="54"/>
      <c r="G19" s="40"/>
      <c r="H19" s="41"/>
      <c r="I19" s="40"/>
      <c r="J19" s="40"/>
    </row>
    <row r="20" spans="1:10" x14ac:dyDescent="0.2">
      <c r="A20" s="45"/>
      <c r="B20" s="35"/>
      <c r="C20" s="32"/>
      <c r="D20" s="33"/>
      <c r="E20" s="32"/>
      <c r="F20" s="54"/>
      <c r="G20" s="40"/>
      <c r="H20" s="41"/>
      <c r="I20" s="40"/>
      <c r="J20" s="40"/>
    </row>
    <row r="21" spans="1:10" x14ac:dyDescent="0.2">
      <c r="A21" s="45"/>
      <c r="B21" s="43"/>
      <c r="C21" s="51"/>
      <c r="D21" s="52"/>
      <c r="E21" s="38"/>
      <c r="F21" s="54"/>
      <c r="G21" s="40"/>
      <c r="H21" s="41"/>
      <c r="I21" s="40"/>
      <c r="J21" s="40"/>
    </row>
    <row r="22" spans="1:10" x14ac:dyDescent="0.2">
      <c r="A22" s="45"/>
      <c r="B22" s="43"/>
      <c r="C22" s="51"/>
      <c r="D22" s="52"/>
      <c r="E22" s="38"/>
      <c r="F22" s="54"/>
      <c r="G22" s="40"/>
      <c r="H22" s="41"/>
      <c r="I22" s="40"/>
      <c r="J22" s="40"/>
    </row>
    <row r="23" spans="1:10" x14ac:dyDescent="0.2">
      <c r="A23" s="45"/>
      <c r="B23" s="43"/>
      <c r="C23" s="51"/>
      <c r="D23" s="52"/>
      <c r="E23" s="38"/>
      <c r="F23" s="54"/>
      <c r="G23" s="40"/>
      <c r="H23" s="41"/>
      <c r="I23" s="40"/>
      <c r="J23" s="40"/>
    </row>
    <row r="24" spans="1:10" x14ac:dyDescent="0.2">
      <c r="A24" s="45"/>
      <c r="B24" s="43"/>
      <c r="C24" s="51"/>
      <c r="D24" s="52"/>
      <c r="E24" s="38"/>
      <c r="F24" s="54"/>
      <c r="G24" s="40"/>
      <c r="H24" s="41"/>
      <c r="I24" s="40"/>
      <c r="J24" s="40"/>
    </row>
    <row r="25" spans="1:10" x14ac:dyDescent="0.2">
      <c r="A25" s="45"/>
      <c r="B25" s="43"/>
      <c r="C25" s="51"/>
      <c r="D25" s="52"/>
      <c r="E25" s="38"/>
      <c r="F25" s="54"/>
      <c r="G25" s="40"/>
      <c r="H25" s="41"/>
      <c r="I25" s="40"/>
      <c r="J25" s="40"/>
    </row>
    <row r="26" spans="1:10" x14ac:dyDescent="0.2">
      <c r="A26" s="45"/>
      <c r="B26" s="43"/>
      <c r="C26" s="51"/>
      <c r="D26" s="52"/>
      <c r="E26" s="38"/>
      <c r="F26" s="54"/>
      <c r="G26" s="40"/>
      <c r="H26" s="41"/>
      <c r="I26" s="40"/>
      <c r="J26" s="40"/>
    </row>
    <row r="27" spans="1:10" x14ac:dyDescent="0.2">
      <c r="A27" s="45"/>
      <c r="B27" s="35"/>
      <c r="C27" s="32"/>
      <c r="D27" s="33"/>
      <c r="E27" s="32"/>
      <c r="F27" s="54"/>
      <c r="G27" s="40"/>
      <c r="H27" s="41"/>
      <c r="I27" s="40"/>
      <c r="J27" s="40"/>
    </row>
    <row r="28" spans="1:10" x14ac:dyDescent="0.2">
      <c r="A28" s="45"/>
      <c r="B28" s="43"/>
      <c r="C28" s="51"/>
      <c r="D28" s="52"/>
      <c r="E28" s="38"/>
      <c r="F28" s="54"/>
      <c r="G28" s="40"/>
      <c r="H28" s="41"/>
      <c r="I28" s="40"/>
      <c r="J28" s="40"/>
    </row>
    <row r="29" spans="1:10" x14ac:dyDescent="0.2">
      <c r="A29" s="45"/>
      <c r="B29" s="43"/>
      <c r="C29" s="51"/>
      <c r="D29" s="52"/>
      <c r="E29" s="38"/>
      <c r="F29" s="54"/>
      <c r="G29" s="40"/>
      <c r="H29" s="41"/>
      <c r="I29" s="40"/>
      <c r="J29" s="40"/>
    </row>
    <row r="30" spans="1:10" x14ac:dyDescent="0.2">
      <c r="A30" s="55"/>
      <c r="B30" s="56"/>
      <c r="C30" s="57"/>
      <c r="D30" s="58"/>
      <c r="E30" s="38"/>
      <c r="F30" s="54"/>
      <c r="G30" s="40"/>
      <c r="H30" s="41"/>
      <c r="I30" s="40"/>
      <c r="J30" s="40"/>
    </row>
    <row r="31" spans="1:10" x14ac:dyDescent="0.2">
      <c r="A31" s="59"/>
      <c r="B31" s="60"/>
      <c r="C31" s="61"/>
      <c r="D31" s="62"/>
      <c r="E31" s="61"/>
      <c r="F31" s="63"/>
      <c r="G31" s="40"/>
      <c r="H31" s="41"/>
      <c r="I31" s="40"/>
      <c r="J31" s="40"/>
    </row>
    <row r="32" spans="1:10" x14ac:dyDescent="0.2">
      <c r="A32" s="45"/>
      <c r="B32" s="43"/>
      <c r="C32" s="51"/>
      <c r="D32" s="52"/>
      <c r="E32" s="38"/>
      <c r="F32" s="54"/>
      <c r="G32" s="40"/>
      <c r="H32" s="41"/>
      <c r="I32" s="40"/>
      <c r="J32" s="40"/>
    </row>
    <row r="33" spans="1:10" x14ac:dyDescent="0.2">
      <c r="A33" s="45"/>
      <c r="B33" s="43"/>
      <c r="C33" s="51"/>
      <c r="D33" s="52"/>
      <c r="E33" s="38"/>
      <c r="F33" s="54"/>
      <c r="G33" s="40"/>
      <c r="H33" s="41"/>
      <c r="I33" s="40"/>
      <c r="J33" s="40"/>
    </row>
    <row r="34" spans="1:10" x14ac:dyDescent="0.2">
      <c r="A34" s="45"/>
      <c r="B34" s="43"/>
      <c r="C34" s="51"/>
      <c r="D34" s="52"/>
      <c r="E34" s="38"/>
      <c r="F34" s="54"/>
      <c r="G34" s="40"/>
      <c r="H34" s="41"/>
      <c r="I34" s="40"/>
      <c r="J34" s="40"/>
    </row>
    <row r="35" spans="1:10" x14ac:dyDescent="0.2">
      <c r="A35" s="55"/>
      <c r="B35" s="64"/>
      <c r="C35" s="57"/>
      <c r="D35" s="65"/>
      <c r="E35" s="38"/>
      <c r="F35" s="54"/>
      <c r="G35" s="40"/>
      <c r="H35" s="41"/>
      <c r="I35" s="40"/>
      <c r="J35" s="40"/>
    </row>
    <row r="36" spans="1:10" x14ac:dyDescent="0.2">
      <c r="A36" s="45"/>
      <c r="B36" s="46"/>
      <c r="C36" s="51"/>
      <c r="D36" s="52"/>
      <c r="E36" s="66"/>
      <c r="F36" s="67"/>
      <c r="G36" s="68"/>
      <c r="H36" s="69"/>
      <c r="I36" s="68"/>
      <c r="J36" s="68"/>
    </row>
    <row r="37" spans="1:10" x14ac:dyDescent="0.2">
      <c r="A37" s="70"/>
      <c r="B37" s="71"/>
      <c r="C37" s="72"/>
      <c r="D37" s="73"/>
      <c r="E37" s="74"/>
      <c r="F37" s="75"/>
      <c r="G37" s="76"/>
      <c r="H37" s="77"/>
      <c r="I37" s="76"/>
      <c r="J37" s="76"/>
    </row>
    <row r="38" spans="1:10" x14ac:dyDescent="0.2">
      <c r="A38" s="59"/>
      <c r="B38" s="60"/>
      <c r="C38" s="61"/>
      <c r="D38" s="62"/>
      <c r="E38" s="61"/>
      <c r="F38" s="63"/>
      <c r="G38" s="78"/>
      <c r="H38" s="79"/>
      <c r="I38" s="78"/>
      <c r="J38" s="78"/>
    </row>
    <row r="39" spans="1:10" x14ac:dyDescent="0.2">
      <c r="A39" s="45"/>
      <c r="B39" s="43"/>
      <c r="C39" s="51"/>
      <c r="D39" s="52"/>
      <c r="E39" s="38"/>
      <c r="F39" s="54"/>
      <c r="G39" s="40"/>
      <c r="H39" s="41"/>
      <c r="I39" s="40"/>
      <c r="J39" s="40"/>
    </row>
    <row r="40" spans="1:10" x14ac:dyDescent="0.2">
      <c r="A40" s="45"/>
      <c r="B40" s="43"/>
      <c r="C40" s="51"/>
      <c r="D40" s="52"/>
      <c r="E40" s="38"/>
      <c r="F40" s="54"/>
      <c r="G40" s="40"/>
      <c r="H40" s="41"/>
      <c r="I40" s="40"/>
      <c r="J40" s="40"/>
    </row>
    <row r="41" spans="1:10" x14ac:dyDescent="0.2">
      <c r="A41" s="45"/>
      <c r="B41" s="43"/>
      <c r="C41" s="51"/>
      <c r="D41" s="52"/>
      <c r="E41" s="38"/>
      <c r="F41" s="54"/>
      <c r="G41" s="40"/>
      <c r="H41" s="41"/>
      <c r="I41" s="40"/>
      <c r="J41" s="40"/>
    </row>
    <row r="42" spans="1:10" x14ac:dyDescent="0.2">
      <c r="A42" s="45"/>
      <c r="B42" s="35"/>
      <c r="C42" s="32"/>
      <c r="D42" s="33"/>
      <c r="E42" s="32"/>
      <c r="F42" s="54"/>
      <c r="G42" s="40"/>
      <c r="H42" s="41"/>
      <c r="I42" s="40"/>
      <c r="J42" s="40"/>
    </row>
    <row r="43" spans="1:10" x14ac:dyDescent="0.2">
      <c r="A43" s="45"/>
      <c r="B43" s="43"/>
      <c r="C43" s="51"/>
      <c r="D43" s="52"/>
      <c r="E43" s="38"/>
      <c r="F43" s="54"/>
      <c r="G43" s="40"/>
      <c r="H43" s="41"/>
      <c r="I43" s="40"/>
      <c r="J43" s="40"/>
    </row>
    <row r="44" spans="1:10" x14ac:dyDescent="0.2">
      <c r="A44" s="45"/>
      <c r="B44" s="43"/>
      <c r="C44" s="51"/>
      <c r="D44" s="52"/>
      <c r="E44" s="38"/>
      <c r="F44" s="54"/>
      <c r="G44" s="40"/>
      <c r="H44" s="41"/>
      <c r="I44" s="40"/>
      <c r="J44" s="40"/>
    </row>
    <row r="45" spans="1:10" x14ac:dyDescent="0.2">
      <c r="A45" s="45"/>
      <c r="B45" s="43"/>
      <c r="C45" s="51"/>
      <c r="D45" s="52"/>
      <c r="E45" s="38"/>
      <c r="F45" s="54"/>
      <c r="G45" s="40"/>
      <c r="H45" s="41"/>
      <c r="I45" s="40"/>
      <c r="J45" s="40"/>
    </row>
    <row r="46" spans="1:10" x14ac:dyDescent="0.2">
      <c r="A46" s="45"/>
      <c r="B46" s="43"/>
      <c r="C46" s="51"/>
      <c r="D46" s="52"/>
      <c r="E46" s="38"/>
      <c r="F46" s="54"/>
      <c r="G46" s="40"/>
      <c r="H46" s="41"/>
      <c r="I46" s="40"/>
      <c r="J46" s="40"/>
    </row>
    <row r="47" spans="1:10" x14ac:dyDescent="0.2">
      <c r="A47" s="45"/>
      <c r="B47" s="35"/>
      <c r="C47" s="51"/>
      <c r="D47" s="52"/>
      <c r="E47" s="38"/>
      <c r="F47" s="54"/>
      <c r="G47" s="40"/>
      <c r="H47" s="41"/>
      <c r="I47" s="40"/>
      <c r="J47" s="40"/>
    </row>
    <row r="48" spans="1:10" x14ac:dyDescent="0.2">
      <c r="A48" s="45"/>
      <c r="B48" s="35"/>
      <c r="C48" s="51"/>
      <c r="D48" s="52"/>
      <c r="E48" s="38"/>
      <c r="F48" s="54"/>
      <c r="G48" s="40"/>
      <c r="H48" s="41"/>
      <c r="I48" s="40"/>
      <c r="J48" s="40"/>
    </row>
    <row r="49" spans="1:10" x14ac:dyDescent="0.2">
      <c r="A49" s="45"/>
      <c r="B49" s="35"/>
      <c r="C49" s="47"/>
      <c r="D49" s="48"/>
      <c r="E49" s="49"/>
      <c r="F49" s="54"/>
      <c r="G49" s="40"/>
      <c r="H49" s="41"/>
      <c r="I49" s="40"/>
      <c r="J49" s="40"/>
    </row>
    <row r="50" spans="1:10" x14ac:dyDescent="0.2">
      <c r="A50" s="45"/>
      <c r="B50" s="35"/>
      <c r="C50" s="47"/>
      <c r="D50" s="48"/>
      <c r="E50" s="49"/>
      <c r="F50" s="54"/>
      <c r="G50" s="40"/>
      <c r="H50" s="41"/>
      <c r="I50" s="40"/>
      <c r="J50" s="40"/>
    </row>
    <row r="51" spans="1:10" x14ac:dyDescent="0.2">
      <c r="A51" s="45"/>
      <c r="B51" s="35"/>
      <c r="C51" s="47"/>
      <c r="D51" s="48"/>
      <c r="E51" s="49"/>
      <c r="F51" s="54"/>
      <c r="G51" s="40"/>
      <c r="H51" s="41"/>
      <c r="I51" s="40"/>
      <c r="J51" s="40"/>
    </row>
    <row r="52" spans="1:10" x14ac:dyDescent="0.2">
      <c r="A52" s="80"/>
      <c r="B52" s="81"/>
      <c r="C52" s="82"/>
      <c r="D52" s="83"/>
      <c r="E52" s="82"/>
      <c r="F52" s="84"/>
      <c r="G52" s="40"/>
      <c r="H52" s="41"/>
      <c r="I52" s="40"/>
      <c r="J52" s="40"/>
    </row>
    <row r="53" spans="1:10" x14ac:dyDescent="0.2">
      <c r="A53" s="30"/>
      <c r="B53" s="31"/>
      <c r="C53" s="32"/>
      <c r="D53" s="33"/>
      <c r="E53" s="32"/>
      <c r="F53" s="33"/>
      <c r="G53" s="32"/>
      <c r="H53" s="32"/>
      <c r="I53" s="32"/>
      <c r="J53" s="34"/>
    </row>
    <row r="54" spans="1:10" x14ac:dyDescent="0.2">
      <c r="A54" s="30"/>
      <c r="B54" s="35"/>
      <c r="C54" s="36"/>
      <c r="D54" s="37"/>
      <c r="E54" s="38"/>
      <c r="F54" s="54"/>
      <c r="G54" s="40"/>
      <c r="H54" s="41"/>
      <c r="I54" s="40"/>
      <c r="J54" s="40"/>
    </row>
    <row r="55" spans="1:10" ht="21.75" x14ac:dyDescent="0.5">
      <c r="A55" s="55"/>
      <c r="B55" s="35"/>
      <c r="C55" s="32"/>
      <c r="D55" s="33"/>
      <c r="E55" s="32"/>
      <c r="F55" s="85"/>
      <c r="G55" s="40"/>
      <c r="H55" s="41"/>
      <c r="I55" s="40"/>
      <c r="J55" s="40"/>
    </row>
    <row r="56" spans="1:10" x14ac:dyDescent="0.2">
      <c r="A56" s="30"/>
      <c r="B56" s="43"/>
      <c r="C56" s="36"/>
      <c r="D56" s="37"/>
      <c r="E56" s="38"/>
      <c r="F56" s="54"/>
      <c r="G56" s="40"/>
      <c r="H56" s="41"/>
      <c r="I56" s="40"/>
      <c r="J56" s="40"/>
    </row>
    <row r="57" spans="1:10" x14ac:dyDescent="0.2">
      <c r="A57" s="30"/>
      <c r="B57" s="43"/>
      <c r="C57" s="36"/>
      <c r="D57" s="37"/>
      <c r="E57" s="38"/>
      <c r="F57" s="54"/>
      <c r="G57" s="40"/>
      <c r="H57" s="41"/>
      <c r="I57" s="40"/>
      <c r="J57" s="40"/>
    </row>
    <row r="58" spans="1:10" x14ac:dyDescent="0.2">
      <c r="A58" s="45"/>
      <c r="B58" s="46"/>
      <c r="C58" s="47"/>
      <c r="D58" s="48"/>
      <c r="E58" s="49"/>
      <c r="F58" s="39"/>
      <c r="G58" s="39"/>
      <c r="H58" s="50"/>
      <c r="I58" s="39"/>
      <c r="J58" s="39"/>
    </row>
    <row r="59" spans="1:10" x14ac:dyDescent="0.2">
      <c r="A59" s="45"/>
      <c r="B59" s="43"/>
      <c r="C59" s="51"/>
      <c r="D59" s="52"/>
      <c r="E59" s="38"/>
      <c r="F59" s="54"/>
      <c r="G59" s="40"/>
      <c r="H59" s="41"/>
      <c r="I59" s="40"/>
      <c r="J59" s="40"/>
    </row>
    <row r="60" spans="1:10" x14ac:dyDescent="0.2">
      <c r="A60" s="45"/>
      <c r="B60" s="43"/>
      <c r="C60" s="51"/>
      <c r="D60" s="52"/>
      <c r="E60" s="38"/>
      <c r="F60" s="54"/>
      <c r="G60" s="40"/>
      <c r="H60" s="41"/>
      <c r="I60" s="40"/>
      <c r="J60" s="40"/>
    </row>
    <row r="61" spans="1:10" x14ac:dyDescent="0.2">
      <c r="A61" s="45"/>
      <c r="B61" s="46"/>
      <c r="C61" s="47"/>
      <c r="D61" s="48"/>
      <c r="E61" s="49"/>
      <c r="F61" s="39"/>
      <c r="G61" s="39"/>
      <c r="H61" s="50"/>
      <c r="I61" s="39"/>
      <c r="J61" s="39"/>
    </row>
    <row r="62" spans="1:10" x14ac:dyDescent="0.2">
      <c r="A62" s="45"/>
      <c r="B62" s="43"/>
      <c r="C62" s="51"/>
      <c r="D62" s="52"/>
      <c r="E62" s="38"/>
      <c r="F62" s="53"/>
      <c r="G62" s="40"/>
      <c r="H62" s="41"/>
      <c r="I62" s="40"/>
      <c r="J62" s="40"/>
    </row>
    <row r="63" spans="1:10" x14ac:dyDescent="0.2">
      <c r="A63" s="45"/>
      <c r="B63" s="43"/>
      <c r="C63" s="51"/>
      <c r="D63" s="86"/>
      <c r="E63" s="38"/>
      <c r="F63" s="53"/>
      <c r="G63" s="40"/>
      <c r="H63" s="41"/>
      <c r="I63" s="40"/>
      <c r="J63" s="40"/>
    </row>
    <row r="64" spans="1:10" x14ac:dyDescent="0.2">
      <c r="A64" s="45"/>
      <c r="B64" s="46"/>
      <c r="C64" s="51"/>
      <c r="D64" s="52"/>
      <c r="E64" s="38"/>
      <c r="F64" s="53"/>
      <c r="G64" s="40"/>
      <c r="H64" s="41"/>
      <c r="I64" s="40"/>
      <c r="J64" s="40"/>
    </row>
    <row r="65" spans="1:10" x14ac:dyDescent="0.2">
      <c r="A65" s="55"/>
      <c r="B65" s="87"/>
      <c r="C65" s="57"/>
      <c r="D65" s="65"/>
      <c r="E65" s="38"/>
      <c r="F65" s="53"/>
      <c r="G65" s="40"/>
      <c r="H65" s="41"/>
      <c r="I65" s="40"/>
      <c r="J65" s="40"/>
    </row>
    <row r="66" spans="1:10" x14ac:dyDescent="0.2">
      <c r="A66" s="59"/>
      <c r="B66" s="60"/>
      <c r="C66" s="61"/>
      <c r="D66" s="62"/>
      <c r="E66" s="61"/>
      <c r="F66" s="63"/>
      <c r="G66" s="78"/>
      <c r="H66" s="79"/>
      <c r="I66" s="78"/>
      <c r="J66" s="78"/>
    </row>
    <row r="67" spans="1:10" x14ac:dyDescent="0.2">
      <c r="A67" s="45"/>
      <c r="B67" s="43"/>
      <c r="C67" s="51"/>
      <c r="D67" s="52"/>
      <c r="E67" s="38"/>
      <c r="F67" s="54"/>
      <c r="G67" s="40"/>
      <c r="H67" s="41"/>
      <c r="I67" s="40"/>
      <c r="J67" s="40"/>
    </row>
    <row r="68" spans="1:10" x14ac:dyDescent="0.2">
      <c r="A68" s="70"/>
      <c r="B68" s="88"/>
      <c r="C68" s="72"/>
      <c r="D68" s="73"/>
      <c r="E68" s="74"/>
      <c r="F68" s="89"/>
      <c r="G68" s="76"/>
      <c r="H68" s="77"/>
      <c r="I68" s="76"/>
      <c r="J68" s="76"/>
    </row>
    <row r="69" spans="1:10" x14ac:dyDescent="0.2">
      <c r="A69" s="59"/>
      <c r="B69" s="60"/>
      <c r="C69" s="61"/>
      <c r="D69" s="62"/>
      <c r="E69" s="61"/>
      <c r="F69" s="63"/>
      <c r="G69" s="78"/>
      <c r="H69" s="79"/>
      <c r="I69" s="78"/>
      <c r="J69" s="78"/>
    </row>
    <row r="70" spans="1:10" x14ac:dyDescent="0.2">
      <c r="A70" s="45"/>
      <c r="B70" s="43"/>
      <c r="C70" s="51"/>
      <c r="D70" s="52"/>
      <c r="E70" s="38"/>
      <c r="F70" s="54"/>
      <c r="G70" s="40"/>
      <c r="H70" s="41"/>
      <c r="I70" s="40"/>
      <c r="J70" s="40"/>
    </row>
    <row r="71" spans="1:10" x14ac:dyDescent="0.2">
      <c r="A71" s="45"/>
      <c r="B71" s="43"/>
      <c r="C71" s="51"/>
      <c r="D71" s="52"/>
      <c r="E71" s="38"/>
      <c r="F71" s="54"/>
      <c r="G71" s="40"/>
      <c r="H71" s="41"/>
      <c r="I71" s="40"/>
      <c r="J71" s="40"/>
    </row>
    <row r="72" spans="1:10" x14ac:dyDescent="0.2">
      <c r="A72" s="45"/>
      <c r="B72" s="35"/>
      <c r="C72" s="32"/>
      <c r="D72" s="33"/>
      <c r="E72" s="32"/>
      <c r="F72" s="54"/>
      <c r="G72" s="40"/>
      <c r="H72" s="41"/>
      <c r="I72" s="40"/>
      <c r="J72" s="40"/>
    </row>
    <row r="73" spans="1:10" x14ac:dyDescent="0.2">
      <c r="A73" s="45"/>
      <c r="B73" s="43"/>
      <c r="C73" s="51"/>
      <c r="D73" s="86"/>
      <c r="E73" s="38"/>
      <c r="F73" s="53"/>
      <c r="G73" s="40"/>
      <c r="H73" s="41"/>
      <c r="I73" s="40"/>
      <c r="J73" s="40"/>
    </row>
    <row r="74" spans="1:10" x14ac:dyDescent="0.2">
      <c r="A74" s="45"/>
      <c r="B74" s="43"/>
      <c r="C74" s="51"/>
      <c r="D74" s="52"/>
      <c r="E74" s="38"/>
      <c r="F74" s="53"/>
      <c r="G74" s="40"/>
      <c r="H74" s="41"/>
      <c r="I74" s="40"/>
      <c r="J74" s="40"/>
    </row>
    <row r="75" spans="1:10" x14ac:dyDescent="0.2">
      <c r="A75" s="45"/>
      <c r="B75" s="43"/>
      <c r="C75" s="51"/>
      <c r="D75" s="53"/>
      <c r="E75" s="38"/>
      <c r="F75" s="54"/>
      <c r="G75" s="40"/>
      <c r="H75" s="41"/>
      <c r="I75" s="40"/>
      <c r="J75" s="40"/>
    </row>
    <row r="76" spans="1:10" x14ac:dyDescent="0.2">
      <c r="A76" s="45"/>
      <c r="B76" s="43"/>
      <c r="C76" s="51"/>
      <c r="D76" s="53"/>
      <c r="E76" s="38"/>
      <c r="F76" s="54"/>
      <c r="G76" s="40"/>
      <c r="H76" s="41"/>
      <c r="I76" s="40"/>
      <c r="J76" s="40"/>
    </row>
    <row r="77" spans="1:10" x14ac:dyDescent="0.2">
      <c r="A77" s="45"/>
      <c r="B77" s="35"/>
      <c r="C77" s="51"/>
      <c r="D77" s="52"/>
      <c r="E77" s="38"/>
      <c r="F77" s="53"/>
      <c r="G77" s="40"/>
      <c r="H77" s="41"/>
      <c r="I77" s="40"/>
      <c r="J77" s="40"/>
    </row>
    <row r="78" spans="1:10" x14ac:dyDescent="0.2">
      <c r="A78" s="55"/>
      <c r="B78" s="87"/>
      <c r="C78" s="90"/>
      <c r="D78" s="91"/>
      <c r="E78" s="49"/>
      <c r="F78" s="53"/>
      <c r="G78" s="39"/>
      <c r="H78" s="50"/>
      <c r="I78" s="39"/>
      <c r="J78" s="39"/>
    </row>
    <row r="79" spans="1:10" x14ac:dyDescent="0.2">
      <c r="A79" s="92"/>
      <c r="B79" s="93"/>
      <c r="C79" s="61"/>
      <c r="D79" s="62"/>
      <c r="E79" s="61"/>
      <c r="F79" s="62"/>
      <c r="G79" s="61"/>
      <c r="H79" s="61"/>
      <c r="I79" s="61"/>
      <c r="J79" s="94"/>
    </row>
    <row r="80" spans="1:10" x14ac:dyDescent="0.2">
      <c r="A80" s="30"/>
      <c r="B80" s="95"/>
      <c r="C80" s="57"/>
      <c r="D80" s="37"/>
      <c r="E80" s="38"/>
      <c r="F80" s="53"/>
      <c r="G80" s="40"/>
      <c r="H80" s="41"/>
      <c r="I80" s="40"/>
      <c r="J80" s="40"/>
    </row>
    <row r="81" spans="1:10" x14ac:dyDescent="0.2">
      <c r="A81" s="45"/>
      <c r="B81" s="46"/>
      <c r="C81" s="47"/>
      <c r="D81" s="48"/>
      <c r="E81" s="49"/>
      <c r="F81" s="39"/>
      <c r="G81" s="39"/>
      <c r="H81" s="50"/>
      <c r="I81" s="39"/>
      <c r="J81" s="39"/>
    </row>
    <row r="82" spans="1:10" x14ac:dyDescent="0.2">
      <c r="A82" s="45"/>
      <c r="B82" s="43"/>
      <c r="C82" s="51"/>
      <c r="D82" s="52"/>
      <c r="E82" s="38"/>
      <c r="F82" s="39"/>
      <c r="G82" s="40"/>
      <c r="H82" s="41"/>
      <c r="I82" s="40"/>
      <c r="J82" s="40"/>
    </row>
    <row r="83" spans="1:10" x14ac:dyDescent="0.2">
      <c r="A83" s="45"/>
      <c r="B83" s="43"/>
      <c r="C83" s="51"/>
      <c r="D83" s="52"/>
      <c r="E83" s="38"/>
      <c r="F83" s="39"/>
      <c r="G83" s="40"/>
      <c r="H83" s="41"/>
      <c r="I83" s="40"/>
      <c r="J83" s="40"/>
    </row>
    <row r="84" spans="1:10" x14ac:dyDescent="0.2">
      <c r="A84" s="45"/>
      <c r="B84" s="46"/>
      <c r="C84" s="47"/>
      <c r="D84" s="48"/>
      <c r="E84" s="49"/>
      <c r="F84" s="39"/>
      <c r="G84" s="39"/>
      <c r="H84" s="50"/>
      <c r="I84" s="39"/>
      <c r="J84" s="39"/>
    </row>
    <row r="85" spans="1:10" x14ac:dyDescent="0.2">
      <c r="A85" s="45"/>
      <c r="B85" s="43"/>
      <c r="C85" s="51"/>
      <c r="D85" s="52"/>
      <c r="E85" s="38"/>
      <c r="F85" s="53"/>
      <c r="G85" s="40"/>
      <c r="H85" s="41"/>
      <c r="I85" s="40"/>
      <c r="J85" s="40"/>
    </row>
    <row r="86" spans="1:10" x14ac:dyDescent="0.2">
      <c r="A86" s="45"/>
      <c r="B86" s="43"/>
      <c r="C86" s="51"/>
      <c r="D86" s="86"/>
      <c r="E86" s="38"/>
      <c r="F86" s="53"/>
      <c r="G86" s="40"/>
      <c r="H86" s="41"/>
      <c r="I86" s="40"/>
      <c r="J86" s="40"/>
    </row>
    <row r="87" spans="1:10" x14ac:dyDescent="0.2">
      <c r="A87" s="45"/>
      <c r="B87" s="46"/>
      <c r="C87" s="51"/>
      <c r="D87" s="52"/>
      <c r="E87" s="38"/>
      <c r="F87" s="53"/>
      <c r="G87" s="40"/>
      <c r="H87" s="41"/>
      <c r="I87" s="40"/>
      <c r="J87" s="40"/>
    </row>
    <row r="88" spans="1:10" x14ac:dyDescent="0.2">
      <c r="A88" s="45"/>
      <c r="B88" s="46"/>
      <c r="C88" s="51"/>
      <c r="D88" s="52"/>
      <c r="E88" s="38"/>
      <c r="F88" s="53"/>
      <c r="G88" s="40"/>
      <c r="H88" s="41"/>
      <c r="I88" s="40"/>
      <c r="J88" s="40"/>
    </row>
    <row r="89" spans="1:10" x14ac:dyDescent="0.2">
      <c r="A89" s="45"/>
      <c r="B89" s="46"/>
      <c r="C89" s="51"/>
      <c r="D89" s="52"/>
      <c r="E89" s="38"/>
      <c r="F89" s="53"/>
      <c r="G89" s="40"/>
      <c r="H89" s="41"/>
      <c r="I89" s="40"/>
      <c r="J89" s="40"/>
    </row>
    <row r="90" spans="1:10" x14ac:dyDescent="0.2">
      <c r="A90" s="45"/>
      <c r="B90" s="35"/>
      <c r="C90" s="32"/>
      <c r="D90" s="33"/>
      <c r="E90" s="32"/>
      <c r="F90" s="54"/>
      <c r="G90" s="40"/>
      <c r="H90" s="41"/>
      <c r="I90" s="40"/>
      <c r="J90" s="40"/>
    </row>
    <row r="91" spans="1:10" x14ac:dyDescent="0.2">
      <c r="A91" s="45"/>
      <c r="B91" s="43"/>
      <c r="C91" s="51"/>
      <c r="D91" s="52"/>
      <c r="E91" s="38"/>
      <c r="F91" s="54"/>
      <c r="G91" s="40"/>
      <c r="H91" s="41"/>
      <c r="I91" s="40"/>
      <c r="J91" s="40"/>
    </row>
    <row r="92" spans="1:10" x14ac:dyDescent="0.2">
      <c r="A92" s="45"/>
      <c r="B92" s="43"/>
      <c r="C92" s="51"/>
      <c r="D92" s="52"/>
      <c r="E92" s="38"/>
      <c r="F92" s="54"/>
      <c r="G92" s="40"/>
      <c r="H92" s="41"/>
      <c r="I92" s="40"/>
      <c r="J92" s="40"/>
    </row>
    <row r="93" spans="1:10" x14ac:dyDescent="0.2">
      <c r="A93" s="45"/>
      <c r="B93" s="35"/>
      <c r="C93" s="47"/>
      <c r="D93" s="48"/>
      <c r="E93" s="49"/>
      <c r="F93" s="53"/>
      <c r="G93" s="39"/>
      <c r="H93" s="50"/>
      <c r="I93" s="39"/>
      <c r="J93" s="39"/>
    </row>
    <row r="94" spans="1:10" x14ac:dyDescent="0.2">
      <c r="A94" s="55"/>
      <c r="B94" s="64"/>
      <c r="C94" s="57"/>
      <c r="D94" s="65"/>
      <c r="E94" s="38"/>
      <c r="F94" s="53"/>
      <c r="G94" s="40"/>
      <c r="H94" s="41"/>
      <c r="I94" s="40"/>
      <c r="J94" s="40"/>
    </row>
    <row r="95" spans="1:10" x14ac:dyDescent="0.2">
      <c r="A95" s="55"/>
      <c r="B95" s="96"/>
      <c r="C95" s="90"/>
      <c r="D95" s="91"/>
      <c r="E95" s="49"/>
      <c r="F95" s="53"/>
      <c r="G95" s="40"/>
      <c r="H95" s="41"/>
      <c r="I95" s="40"/>
      <c r="J95" s="40"/>
    </row>
    <row r="96" spans="1:10" x14ac:dyDescent="0.2">
      <c r="A96" s="59"/>
      <c r="B96" s="97"/>
      <c r="C96" s="98"/>
      <c r="D96" s="99"/>
      <c r="E96" s="100"/>
      <c r="F96" s="101"/>
      <c r="G96" s="78"/>
      <c r="H96" s="79"/>
      <c r="I96" s="78"/>
      <c r="J96" s="78"/>
    </row>
    <row r="97" spans="1:10" x14ac:dyDescent="0.2">
      <c r="A97" s="45"/>
      <c r="B97" s="43"/>
      <c r="C97" s="51"/>
      <c r="D97" s="102"/>
      <c r="E97" s="38"/>
      <c r="F97" s="101"/>
      <c r="G97" s="40"/>
      <c r="H97" s="41"/>
      <c r="I97" s="40"/>
      <c r="J97" s="40"/>
    </row>
    <row r="98" spans="1:10" x14ac:dyDescent="0.2">
      <c r="A98" s="45"/>
      <c r="B98" s="43"/>
      <c r="C98" s="51"/>
      <c r="D98" s="52"/>
      <c r="E98" s="38"/>
      <c r="F98" s="53"/>
      <c r="G98" s="40"/>
      <c r="H98" s="41"/>
      <c r="I98" s="40"/>
      <c r="J98" s="40"/>
    </row>
    <row r="99" spans="1:10" x14ac:dyDescent="0.2">
      <c r="A99" s="70"/>
      <c r="B99" s="88"/>
      <c r="C99" s="72"/>
      <c r="D99" s="73"/>
      <c r="E99" s="74"/>
      <c r="F99" s="89"/>
      <c r="G99" s="76"/>
      <c r="H99" s="77"/>
      <c r="I99" s="76"/>
      <c r="J99" s="76"/>
    </row>
    <row r="100" spans="1:10" x14ac:dyDescent="0.2">
      <c r="A100" s="59"/>
      <c r="B100" s="97"/>
      <c r="C100" s="98"/>
      <c r="D100" s="103"/>
      <c r="E100" s="66"/>
      <c r="F100" s="67"/>
      <c r="G100" s="68"/>
      <c r="H100" s="69"/>
      <c r="I100" s="68"/>
      <c r="J100" s="68"/>
    </row>
    <row r="101" spans="1:10" x14ac:dyDescent="0.2">
      <c r="A101" s="55"/>
      <c r="B101" s="64"/>
      <c r="C101" s="57"/>
      <c r="D101" s="65"/>
      <c r="E101" s="38"/>
      <c r="F101" s="53"/>
      <c r="G101" s="40"/>
      <c r="H101" s="41"/>
      <c r="I101" s="40"/>
      <c r="J101" s="40"/>
    </row>
    <row r="102" spans="1:10" x14ac:dyDescent="0.2">
      <c r="A102" s="59"/>
      <c r="B102" s="104"/>
      <c r="C102" s="98"/>
      <c r="D102" s="103"/>
      <c r="E102" s="100"/>
      <c r="F102" s="101"/>
      <c r="G102" s="78"/>
      <c r="H102" s="79"/>
      <c r="I102" s="78"/>
      <c r="J102" s="78"/>
    </row>
    <row r="103" spans="1:10" x14ac:dyDescent="0.2">
      <c r="A103" s="55"/>
      <c r="B103" s="60"/>
      <c r="C103" s="57"/>
      <c r="D103" s="58"/>
      <c r="E103" s="38"/>
      <c r="F103" s="54"/>
      <c r="G103" s="40"/>
      <c r="H103" s="41"/>
      <c r="I103" s="40"/>
      <c r="J103" s="40"/>
    </row>
    <row r="104" spans="1:10" x14ac:dyDescent="0.2">
      <c r="A104" s="59"/>
      <c r="B104" s="60"/>
      <c r="C104" s="105"/>
      <c r="D104" s="106"/>
      <c r="E104" s="107"/>
      <c r="F104" s="53"/>
      <c r="G104" s="39"/>
      <c r="H104" s="50"/>
      <c r="I104" s="39"/>
      <c r="J104" s="39"/>
    </row>
    <row r="105" spans="1:10" x14ac:dyDescent="0.2">
      <c r="A105" s="45"/>
      <c r="B105" s="43"/>
      <c r="C105" s="51"/>
      <c r="D105" s="52"/>
      <c r="E105" s="38"/>
      <c r="F105" s="53"/>
      <c r="G105" s="40"/>
      <c r="H105" s="41"/>
      <c r="I105" s="40"/>
      <c r="J105" s="40"/>
    </row>
    <row r="106" spans="1:10" x14ac:dyDescent="0.2">
      <c r="A106" s="45"/>
      <c r="B106" s="43"/>
      <c r="C106" s="51"/>
      <c r="D106" s="52"/>
      <c r="E106" s="38"/>
      <c r="F106" s="53"/>
      <c r="G106" s="40"/>
      <c r="H106" s="41"/>
      <c r="I106" s="40"/>
      <c r="J106" s="40"/>
    </row>
    <row r="107" spans="1:10" x14ac:dyDescent="0.2">
      <c r="A107" s="45"/>
      <c r="B107" s="43"/>
      <c r="C107" s="51"/>
      <c r="D107" s="52"/>
      <c r="E107" s="38"/>
      <c r="F107" s="53"/>
      <c r="G107" s="40"/>
      <c r="H107" s="41"/>
      <c r="I107" s="40"/>
      <c r="J107" s="40"/>
    </row>
    <row r="108" spans="1:10" x14ac:dyDescent="0.2">
      <c r="A108" s="45"/>
      <c r="B108" s="35"/>
      <c r="C108" s="47"/>
      <c r="D108" s="48"/>
      <c r="E108" s="49"/>
      <c r="F108" s="53"/>
      <c r="G108" s="39"/>
      <c r="H108" s="50"/>
      <c r="I108" s="39"/>
      <c r="J108" s="39"/>
    </row>
    <row r="109" spans="1:10" x14ac:dyDescent="0.2">
      <c r="A109" s="45"/>
      <c r="B109" s="43"/>
      <c r="C109" s="51"/>
      <c r="D109" s="86"/>
      <c r="E109" s="38"/>
      <c r="F109" s="53"/>
      <c r="G109" s="40"/>
      <c r="H109" s="41"/>
      <c r="I109" s="40"/>
      <c r="J109" s="40"/>
    </row>
    <row r="110" spans="1:10" x14ac:dyDescent="0.2">
      <c r="A110" s="45"/>
      <c r="B110" s="43"/>
      <c r="C110" s="51"/>
      <c r="D110" s="53"/>
      <c r="E110" s="38"/>
      <c r="F110" s="53"/>
      <c r="G110" s="40"/>
      <c r="H110" s="41"/>
      <c r="I110" s="40"/>
      <c r="J110" s="40"/>
    </row>
    <row r="111" spans="1:10" x14ac:dyDescent="0.2">
      <c r="A111" s="45"/>
      <c r="B111" s="35"/>
      <c r="C111" s="47"/>
      <c r="D111" s="48"/>
      <c r="E111" s="49"/>
      <c r="F111" s="53"/>
      <c r="G111" s="39"/>
      <c r="H111" s="50"/>
      <c r="I111" s="39"/>
      <c r="J111" s="39"/>
    </row>
    <row r="112" spans="1:10" x14ac:dyDescent="0.2">
      <c r="A112" s="45"/>
      <c r="B112" s="43"/>
      <c r="C112" s="51"/>
      <c r="D112" s="52"/>
      <c r="E112" s="38"/>
      <c r="F112" s="53"/>
      <c r="G112" s="40"/>
      <c r="H112" s="41"/>
      <c r="I112" s="40"/>
      <c r="J112" s="40"/>
    </row>
    <row r="113" spans="1:10" x14ac:dyDescent="0.2">
      <c r="A113" s="45"/>
      <c r="B113" s="43"/>
      <c r="C113" s="51"/>
      <c r="D113" s="52"/>
      <c r="E113" s="38"/>
      <c r="F113" s="53"/>
      <c r="G113" s="40"/>
      <c r="H113" s="41"/>
      <c r="I113" s="40"/>
      <c r="J113" s="40"/>
    </row>
    <row r="114" spans="1:10" x14ac:dyDescent="0.2">
      <c r="A114" s="45"/>
      <c r="B114" s="43"/>
      <c r="C114" s="51"/>
      <c r="D114" s="52"/>
      <c r="E114" s="38"/>
      <c r="F114" s="53"/>
      <c r="G114" s="40"/>
      <c r="H114" s="41"/>
      <c r="I114" s="40"/>
      <c r="J114" s="40"/>
    </row>
    <row r="115" spans="1:10" x14ac:dyDescent="0.2">
      <c r="A115" s="70"/>
      <c r="B115" s="108"/>
      <c r="C115" s="109"/>
      <c r="D115" s="110"/>
      <c r="E115" s="111"/>
      <c r="F115" s="112"/>
      <c r="G115" s="113"/>
      <c r="H115" s="114"/>
      <c r="I115" s="113"/>
      <c r="J115" s="113"/>
    </row>
    <row r="116" spans="1:10" ht="15" thickBot="1" x14ac:dyDescent="0.25">
      <c r="A116" s="115"/>
      <c r="B116" s="116"/>
      <c r="C116" s="117"/>
      <c r="D116" s="117"/>
      <c r="E116" s="117"/>
      <c r="F116" s="118"/>
      <c r="G116" s="119"/>
      <c r="H116" s="117"/>
      <c r="I116" s="120"/>
      <c r="J116" s="121"/>
    </row>
    <row r="117" spans="1:10" ht="15.75" thickTop="1" thickBot="1" x14ac:dyDescent="0.25">
      <c r="A117" s="115"/>
      <c r="B117" s="115"/>
      <c r="C117" s="115"/>
      <c r="D117" s="115"/>
      <c r="E117" s="115"/>
      <c r="F117" s="122"/>
      <c r="G117" s="123"/>
      <c r="H117" s="117"/>
      <c r="I117" s="124"/>
      <c r="J117" s="125"/>
    </row>
    <row r="118" spans="1:10" ht="15.75" thickTop="1" thickBot="1" x14ac:dyDescent="0.25">
      <c r="A118" s="115"/>
      <c r="B118" s="115"/>
      <c r="C118" s="115"/>
      <c r="D118" s="115"/>
      <c r="E118" s="115"/>
      <c r="F118" s="122"/>
      <c r="G118" s="123"/>
      <c r="H118" s="117"/>
      <c r="I118" s="124"/>
      <c r="J118" s="125"/>
    </row>
    <row r="119" spans="1:10" ht="15" thickTop="1" x14ac:dyDescent="0.2">
      <c r="A119" s="115"/>
      <c r="B119" s="115"/>
      <c r="C119" s="115"/>
      <c r="D119" s="115"/>
      <c r="E119" s="115"/>
      <c r="F119" s="126"/>
      <c r="G119" s="115"/>
      <c r="H119" s="115"/>
      <c r="I119" s="124"/>
      <c r="J119" s="124"/>
    </row>
    <row r="120" spans="1:10" x14ac:dyDescent="0.2">
      <c r="A120" s="115"/>
      <c r="B120" s="115"/>
      <c r="C120" s="115"/>
      <c r="D120" s="115"/>
      <c r="E120" s="115"/>
      <c r="F120" s="126"/>
      <c r="G120" s="115"/>
      <c r="H120" s="115"/>
      <c r="I120" s="124"/>
      <c r="J120" s="115"/>
    </row>
    <row r="121" spans="1:10" ht="21" x14ac:dyDescent="0.2">
      <c r="A121" s="127"/>
      <c r="B121" s="127"/>
      <c r="C121" s="115"/>
      <c r="D121" s="115"/>
      <c r="E121" s="115"/>
      <c r="F121" s="128"/>
      <c r="G121" s="128"/>
      <c r="H121" s="128"/>
      <c r="I121" s="128"/>
      <c r="J121" s="129"/>
    </row>
    <row r="122" spans="1:10" ht="21.75" x14ac:dyDescent="0.2">
      <c r="A122" s="115"/>
      <c r="B122" s="115"/>
      <c r="C122" s="115"/>
      <c r="D122" s="115"/>
      <c r="E122" s="115"/>
      <c r="F122" s="126"/>
      <c r="G122" s="115"/>
      <c r="H122" s="115"/>
      <c r="I122" s="124"/>
      <c r="J122" s="130"/>
    </row>
    <row r="123" spans="1:10" x14ac:dyDescent="0.2">
      <c r="A123" s="131"/>
      <c r="B123" s="131"/>
      <c r="C123" s="132"/>
      <c r="D123" s="132"/>
      <c r="E123" s="132"/>
      <c r="F123" s="133"/>
      <c r="G123" s="134"/>
      <c r="H123" s="134"/>
      <c r="I123" s="135"/>
      <c r="J123" s="136"/>
    </row>
    <row r="124" spans="1:10" x14ac:dyDescent="0.2">
      <c r="A124" s="137"/>
      <c r="B124" s="137"/>
      <c r="C124" s="132"/>
      <c r="D124" s="132"/>
      <c r="E124" s="115"/>
      <c r="F124" s="138"/>
      <c r="G124" s="138"/>
      <c r="H124" s="138"/>
      <c r="I124" s="138"/>
      <c r="J124" s="139"/>
    </row>
    <row r="125" spans="1:10" ht="21" x14ac:dyDescent="0.2">
      <c r="A125" s="140"/>
      <c r="B125" s="132"/>
      <c r="C125" s="132"/>
      <c r="D125" s="132"/>
      <c r="E125" s="132"/>
      <c r="F125" s="141"/>
      <c r="G125" s="142"/>
      <c r="H125" s="142"/>
      <c r="I125" s="142"/>
      <c r="J125" s="129"/>
    </row>
    <row r="126" spans="1:10" ht="21.75" x14ac:dyDescent="0.2">
      <c r="A126" s="124"/>
      <c r="B126" s="143"/>
      <c r="C126" s="144"/>
      <c r="D126" s="132"/>
      <c r="E126" s="132"/>
      <c r="F126" s="133"/>
      <c r="G126" s="134"/>
      <c r="H126" s="134"/>
      <c r="I126" s="135"/>
      <c r="J126" s="130"/>
    </row>
    <row r="127" spans="1:10" x14ac:dyDescent="0.2">
      <c r="A127" s="115"/>
      <c r="B127" s="132"/>
      <c r="C127" s="142"/>
      <c r="D127" s="132"/>
      <c r="E127" s="145"/>
      <c r="F127" s="138"/>
      <c r="G127" s="138"/>
      <c r="H127" s="138"/>
      <c r="I127" s="138"/>
      <c r="J127" s="144"/>
    </row>
    <row r="128" spans="1:10" x14ac:dyDescent="0.2">
      <c r="A128" s="115"/>
      <c r="B128" s="132"/>
      <c r="C128" s="146"/>
      <c r="D128" s="132"/>
      <c r="E128" s="142"/>
      <c r="F128" s="141"/>
      <c r="G128" s="142"/>
      <c r="H128" s="142"/>
      <c r="I128" s="142"/>
      <c r="J128" s="136"/>
    </row>
    <row r="129" spans="1:10" x14ac:dyDescent="0.2">
      <c r="A129" s="115"/>
      <c r="B129" s="132"/>
      <c r="C129" s="144"/>
      <c r="D129" s="132"/>
      <c r="E129" s="145"/>
      <c r="F129" s="133"/>
      <c r="G129" s="134"/>
      <c r="H129" s="134"/>
      <c r="I129" s="135"/>
      <c r="J129" s="136"/>
    </row>
    <row r="130" spans="1:10" x14ac:dyDescent="0.2">
      <c r="A130" s="124"/>
      <c r="B130" s="147"/>
      <c r="C130" s="144"/>
      <c r="D130" s="132"/>
      <c r="E130" s="139"/>
      <c r="F130" s="138"/>
      <c r="G130" s="138"/>
      <c r="H130" s="138"/>
      <c r="I130" s="138"/>
      <c r="J130" s="136"/>
    </row>
    <row r="131" spans="1:10" x14ac:dyDescent="0.2">
      <c r="A131" s="124"/>
      <c r="B131" s="132"/>
      <c r="C131" s="142"/>
      <c r="D131" s="132"/>
      <c r="E131" s="146"/>
      <c r="F131" s="141"/>
      <c r="G131" s="142"/>
      <c r="H131" s="142"/>
      <c r="I131" s="142"/>
      <c r="J131" s="136"/>
    </row>
    <row r="132" spans="1:10" x14ac:dyDescent="0.2">
      <c r="A132" s="115"/>
      <c r="B132" s="143"/>
      <c r="C132" s="132"/>
      <c r="D132" s="132"/>
      <c r="E132" s="132"/>
      <c r="F132" s="141"/>
      <c r="G132" s="142"/>
      <c r="H132" s="142"/>
      <c r="I132" s="142"/>
      <c r="J132" s="132"/>
    </row>
    <row r="133" spans="1:10" x14ac:dyDescent="0.2">
      <c r="A133" s="115"/>
      <c r="B133" s="143"/>
      <c r="C133" s="132"/>
      <c r="D133" s="132"/>
      <c r="E133" s="132"/>
      <c r="F133" s="132"/>
      <c r="G133" s="132"/>
      <c r="H133" s="132"/>
      <c r="I133" s="132"/>
      <c r="J133" s="132"/>
    </row>
    <row r="134" spans="1:10" x14ac:dyDescent="0.2">
      <c r="A134" s="115"/>
      <c r="B134" s="143"/>
      <c r="C134" s="132"/>
      <c r="D134" s="132"/>
      <c r="E134" s="132"/>
      <c r="F134" s="133"/>
      <c r="G134" s="134"/>
      <c r="H134" s="134"/>
      <c r="I134" s="135"/>
      <c r="J134" s="132"/>
    </row>
    <row r="135" spans="1:10" x14ac:dyDescent="0.2">
      <c r="A135" s="115"/>
      <c r="B135" s="143"/>
      <c r="C135" s="132"/>
      <c r="D135" s="132"/>
      <c r="E135" s="132"/>
      <c r="F135" s="138"/>
      <c r="G135" s="138"/>
      <c r="H135" s="138"/>
      <c r="I135" s="138"/>
      <c r="J135" s="132"/>
    </row>
  </sheetData>
  <mergeCells count="18">
    <mergeCell ref="G126:H126"/>
    <mergeCell ref="F127:I127"/>
    <mergeCell ref="G129:H129"/>
    <mergeCell ref="F130:I130"/>
    <mergeCell ref="G134:H134"/>
    <mergeCell ref="F135:I135"/>
    <mergeCell ref="A121:B121"/>
    <mergeCell ref="F121:I121"/>
    <mergeCell ref="A123:B123"/>
    <mergeCell ref="G123:H123"/>
    <mergeCell ref="A124:B124"/>
    <mergeCell ref="F124:I124"/>
    <mergeCell ref="A1:J1"/>
    <mergeCell ref="A2:J2"/>
    <mergeCell ref="B5:B6"/>
    <mergeCell ref="D5:D6"/>
    <mergeCell ref="E5:E6"/>
    <mergeCell ref="I5:J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5"/>
  <sheetViews>
    <sheetView tabSelected="1" workbookViewId="0">
      <selection activeCell="G122" sqref="G122"/>
    </sheetView>
  </sheetViews>
  <sheetFormatPr defaultRowHeight="14.25" x14ac:dyDescent="0.2"/>
  <cols>
    <col min="1" max="1" width="5.5" customWidth="1"/>
    <col min="2" max="2" width="56.375" customWidth="1"/>
    <col min="3" max="3" width="0" hidden="1" customWidth="1"/>
    <col min="4" max="4" width="8.625" customWidth="1"/>
    <col min="5" max="5" width="7.875" customWidth="1"/>
    <col min="6" max="6" width="12" customWidth="1"/>
    <col min="7" max="7" width="12.875" customWidth="1"/>
    <col min="8" max="8" width="8.375" customWidth="1"/>
    <col min="9" max="9" width="11.875" customWidth="1"/>
    <col min="10" max="10" width="19.125" customWidth="1"/>
  </cols>
  <sheetData>
    <row r="1" spans="1:10" ht="26.25" customHeight="1" x14ac:dyDescent="0.2">
      <c r="A1" s="148" t="s">
        <v>0</v>
      </c>
      <c r="B1" s="148"/>
      <c r="C1" s="148"/>
      <c r="D1" s="148"/>
      <c r="E1" s="148"/>
      <c r="F1" s="148"/>
      <c r="G1" s="148"/>
      <c r="H1" s="148"/>
      <c r="I1" s="148"/>
      <c r="J1" s="148"/>
    </row>
    <row r="2" spans="1:10" ht="18" x14ac:dyDescent="0.2">
      <c r="A2" s="149" t="s">
        <v>143</v>
      </c>
      <c r="B2" s="149"/>
      <c r="C2" s="149"/>
      <c r="D2" s="149"/>
      <c r="E2" s="149"/>
      <c r="F2" s="149"/>
      <c r="G2" s="149"/>
      <c r="H2" s="149"/>
      <c r="I2" s="149"/>
      <c r="J2" s="149"/>
    </row>
    <row r="3" spans="1:10" ht="19.5" customHeight="1" x14ac:dyDescent="0.2">
      <c r="A3" s="3" t="s">
        <v>144</v>
      </c>
      <c r="B3" s="4"/>
      <c r="C3" s="4"/>
      <c r="D3" s="4"/>
      <c r="E3" s="4"/>
      <c r="F3" s="5"/>
      <c r="G3" s="4"/>
      <c r="H3" s="4"/>
      <c r="I3" s="4"/>
      <c r="J3" s="6" t="s">
        <v>142</v>
      </c>
    </row>
    <row r="4" spans="1:10" ht="18" customHeight="1" x14ac:dyDescent="0.2">
      <c r="A4" s="7" t="s">
        <v>1</v>
      </c>
      <c r="B4" s="8" t="s">
        <v>2</v>
      </c>
      <c r="C4" s="7" t="s">
        <v>3</v>
      </c>
      <c r="D4" s="7" t="s">
        <v>3</v>
      </c>
      <c r="E4" s="7" t="s">
        <v>4</v>
      </c>
      <c r="F4" s="9" t="s">
        <v>5</v>
      </c>
      <c r="G4" s="7" t="s">
        <v>6</v>
      </c>
      <c r="H4" s="10" t="s">
        <v>7</v>
      </c>
      <c r="I4" s="7" t="s">
        <v>8</v>
      </c>
      <c r="J4" s="11" t="s">
        <v>9</v>
      </c>
    </row>
    <row r="5" spans="1:10" ht="18" customHeight="1" x14ac:dyDescent="0.2">
      <c r="A5" s="12" t="s">
        <v>10</v>
      </c>
      <c r="B5" s="13" t="s">
        <v>11</v>
      </c>
      <c r="C5" s="12" t="s">
        <v>12</v>
      </c>
      <c r="D5" s="14" t="s">
        <v>13</v>
      </c>
      <c r="E5" s="14" t="s">
        <v>14</v>
      </c>
      <c r="F5" s="15" t="s">
        <v>15</v>
      </c>
      <c r="G5" s="12" t="s">
        <v>16</v>
      </c>
      <c r="H5" s="16" t="s">
        <v>17</v>
      </c>
      <c r="I5" s="17" t="s">
        <v>18</v>
      </c>
      <c r="J5" s="18"/>
    </row>
    <row r="6" spans="1:10" ht="18" customHeight="1" x14ac:dyDescent="0.2">
      <c r="A6" s="19" t="s">
        <v>19</v>
      </c>
      <c r="B6" s="20"/>
      <c r="C6" s="19" t="s">
        <v>20</v>
      </c>
      <c r="D6" s="21"/>
      <c r="E6" s="21"/>
      <c r="F6" s="22" t="s">
        <v>21</v>
      </c>
      <c r="G6" s="19" t="s">
        <v>22</v>
      </c>
      <c r="H6" s="23" t="s">
        <v>23</v>
      </c>
      <c r="I6" s="7" t="s">
        <v>21</v>
      </c>
      <c r="J6" s="7" t="s">
        <v>24</v>
      </c>
    </row>
    <row r="7" spans="1:10" ht="18.75" customHeight="1" x14ac:dyDescent="0.2">
      <c r="A7" s="12"/>
      <c r="B7" s="24" t="str">
        <f>"  "&amp;A2</f>
        <v xml:space="preserve">  โครงการขุดลอกอ่างเก็บน้ำห้วยสะแล่ง ต.สะลวง อ.แม่ริม จ.เชียงใหม่</v>
      </c>
      <c r="C7" s="25"/>
      <c r="D7" s="26"/>
      <c r="E7" s="25"/>
      <c r="F7" s="27"/>
      <c r="G7" s="28"/>
      <c r="H7" s="28"/>
      <c r="I7" s="28"/>
      <c r="J7" s="29"/>
    </row>
    <row r="8" spans="1:10" ht="18.75" customHeight="1" x14ac:dyDescent="0.2">
      <c r="A8" s="30">
        <v>1</v>
      </c>
      <c r="B8" s="31" t="s">
        <v>25</v>
      </c>
      <c r="C8" s="32"/>
      <c r="D8" s="33"/>
      <c r="E8" s="32"/>
      <c r="F8" s="33"/>
      <c r="G8" s="32"/>
      <c r="H8" s="32"/>
      <c r="I8" s="32"/>
      <c r="J8" s="34"/>
    </row>
    <row r="9" spans="1:10" ht="18.75" customHeight="1" x14ac:dyDescent="0.2">
      <c r="A9" s="30"/>
      <c r="B9" s="35" t="s">
        <v>26</v>
      </c>
      <c r="C9" s="36" t="s">
        <v>27</v>
      </c>
      <c r="D9" s="37"/>
      <c r="E9" s="38" t="s">
        <v>28</v>
      </c>
      <c r="F9" s="39"/>
      <c r="G9" s="40">
        <f>ROUND(D9*F9,2)</f>
        <v>0</v>
      </c>
      <c r="H9" s="41"/>
      <c r="I9" s="40"/>
      <c r="J9" s="40">
        <f>ROUND(D9*I9,2)</f>
        <v>0</v>
      </c>
    </row>
    <row r="10" spans="1:10" ht="18.75" customHeight="1" x14ac:dyDescent="0.2">
      <c r="A10" s="30"/>
      <c r="B10" s="35" t="s">
        <v>29</v>
      </c>
      <c r="C10" s="36">
        <v>2.1</v>
      </c>
      <c r="D10" s="37"/>
      <c r="E10" s="38" t="s">
        <v>30</v>
      </c>
      <c r="F10" s="39"/>
      <c r="G10" s="40">
        <f>ROUND(D10*F10,2)</f>
        <v>0</v>
      </c>
      <c r="H10" s="41"/>
      <c r="I10" s="40"/>
      <c r="J10" s="40">
        <f>ROUND(D10*I10,2)</f>
        <v>0</v>
      </c>
    </row>
    <row r="11" spans="1:10" ht="18.75" customHeight="1" x14ac:dyDescent="0.5">
      <c r="A11" s="30"/>
      <c r="B11" s="35" t="s">
        <v>31</v>
      </c>
      <c r="C11" s="32"/>
      <c r="D11" s="33"/>
      <c r="E11" s="32"/>
      <c r="F11" s="42"/>
      <c r="G11" s="40"/>
      <c r="H11" s="41"/>
      <c r="I11" s="40"/>
      <c r="J11" s="40"/>
    </row>
    <row r="12" spans="1:10" ht="18.75" customHeight="1" x14ac:dyDescent="0.2">
      <c r="A12" s="30"/>
      <c r="B12" s="43" t="s">
        <v>32</v>
      </c>
      <c r="C12" s="36">
        <v>2.1</v>
      </c>
      <c r="D12" s="37"/>
      <c r="E12" s="38" t="s">
        <v>33</v>
      </c>
      <c r="F12" s="39"/>
      <c r="G12" s="40">
        <f>ROUND(D12*F12,2)</f>
        <v>0</v>
      </c>
      <c r="H12" s="41"/>
      <c r="I12" s="40"/>
      <c r="J12" s="40">
        <f>ROUND(D12*I12,2)</f>
        <v>0</v>
      </c>
    </row>
    <row r="13" spans="1:10" ht="18.75" hidden="1" customHeight="1" x14ac:dyDescent="0.2">
      <c r="A13" s="30"/>
      <c r="B13" s="43" t="s">
        <v>34</v>
      </c>
      <c r="C13" s="36">
        <v>2.1</v>
      </c>
      <c r="D13" s="37"/>
      <c r="E13" s="38" t="s">
        <v>33</v>
      </c>
      <c r="F13" s="39"/>
      <c r="G13" s="40">
        <f>ROUND(D13*F13,2)</f>
        <v>0</v>
      </c>
      <c r="H13" s="41"/>
      <c r="I13" s="40"/>
      <c r="J13" s="40">
        <f>ROUND(D13*I13,2)</f>
        <v>0</v>
      </c>
    </row>
    <row r="14" spans="1:10" ht="18.75" hidden="1" customHeight="1" x14ac:dyDescent="0.2">
      <c r="A14" s="30"/>
      <c r="B14" s="35" t="s">
        <v>35</v>
      </c>
      <c r="C14" s="44" t="s">
        <v>27</v>
      </c>
      <c r="D14" s="37"/>
      <c r="E14" s="38" t="s">
        <v>36</v>
      </c>
      <c r="F14" s="39"/>
      <c r="G14" s="40">
        <f>ROUND(D14*F14,2)</f>
        <v>0</v>
      </c>
      <c r="H14" s="41"/>
      <c r="I14" s="40"/>
      <c r="J14" s="40">
        <f>ROUND(D14*I14,2)</f>
        <v>0</v>
      </c>
    </row>
    <row r="15" spans="1:10" ht="18.75" hidden="1" customHeight="1" x14ac:dyDescent="0.2">
      <c r="A15" s="45"/>
      <c r="B15" s="46" t="s">
        <v>37</v>
      </c>
      <c r="C15" s="47"/>
      <c r="D15" s="48"/>
      <c r="E15" s="49"/>
      <c r="F15" s="39"/>
      <c r="G15" s="39"/>
      <c r="H15" s="50"/>
      <c r="I15" s="39"/>
      <c r="J15" s="39"/>
    </row>
    <row r="16" spans="1:10" ht="18.75" hidden="1" customHeight="1" x14ac:dyDescent="0.2">
      <c r="A16" s="45"/>
      <c r="B16" s="43" t="s">
        <v>38</v>
      </c>
      <c r="C16" s="51">
        <v>2.1</v>
      </c>
      <c r="D16" s="52"/>
      <c r="E16" s="38" t="s">
        <v>30</v>
      </c>
      <c r="F16" s="39"/>
      <c r="G16" s="40">
        <f>ROUND(D16*F16,2)</f>
        <v>0</v>
      </c>
      <c r="H16" s="41"/>
      <c r="I16" s="40"/>
      <c r="J16" s="40">
        <f>ROUND(D16*I16,2)</f>
        <v>0</v>
      </c>
    </row>
    <row r="17" spans="1:10" ht="18.75" hidden="1" customHeight="1" x14ac:dyDescent="0.2">
      <c r="A17" s="45"/>
      <c r="B17" s="43" t="s">
        <v>39</v>
      </c>
      <c r="C17" s="51">
        <v>2.1</v>
      </c>
      <c r="D17" s="52"/>
      <c r="E17" s="38" t="s">
        <v>30</v>
      </c>
      <c r="F17" s="53"/>
      <c r="G17" s="40">
        <f>ROUND(D17*F17,2)</f>
        <v>0</v>
      </c>
      <c r="H17" s="41"/>
      <c r="I17" s="40"/>
      <c r="J17" s="40">
        <f>ROUND(D17*I17,2)</f>
        <v>0</v>
      </c>
    </row>
    <row r="18" spans="1:10" ht="18.75" hidden="1" customHeight="1" x14ac:dyDescent="0.2">
      <c r="A18" s="45"/>
      <c r="B18" s="43" t="s">
        <v>40</v>
      </c>
      <c r="C18" s="51">
        <v>2.1</v>
      </c>
      <c r="D18" s="52"/>
      <c r="E18" s="38" t="s">
        <v>30</v>
      </c>
      <c r="F18" s="53"/>
      <c r="G18" s="40">
        <f>ROUND(D18*F18,2)</f>
        <v>0</v>
      </c>
      <c r="H18" s="41"/>
      <c r="I18" s="40"/>
      <c r="J18" s="40">
        <f>ROUND(D18*I18,2)</f>
        <v>0</v>
      </c>
    </row>
    <row r="19" spans="1:10" ht="18.75" hidden="1" customHeight="1" x14ac:dyDescent="0.2">
      <c r="A19" s="30"/>
      <c r="B19" s="35" t="s">
        <v>41</v>
      </c>
      <c r="C19" s="51" t="s">
        <v>27</v>
      </c>
      <c r="D19" s="52"/>
      <c r="E19" s="38" t="s">
        <v>30</v>
      </c>
      <c r="F19" s="54"/>
      <c r="G19" s="40">
        <f>ROUND(D19*F19,2)</f>
        <v>0</v>
      </c>
      <c r="H19" s="41"/>
      <c r="I19" s="40"/>
      <c r="J19" s="40">
        <f>ROUND(D19*I19,2)</f>
        <v>0</v>
      </c>
    </row>
    <row r="20" spans="1:10" ht="18.75" hidden="1" customHeight="1" x14ac:dyDescent="0.2">
      <c r="A20" s="45"/>
      <c r="B20" s="35" t="s">
        <v>42</v>
      </c>
      <c r="C20" s="32"/>
      <c r="D20" s="33"/>
      <c r="E20" s="32"/>
      <c r="F20" s="54"/>
      <c r="G20" s="40"/>
      <c r="H20" s="41"/>
      <c r="I20" s="40"/>
      <c r="J20" s="40"/>
    </row>
    <row r="21" spans="1:10" ht="18.75" hidden="1" customHeight="1" x14ac:dyDescent="0.2">
      <c r="A21" s="45"/>
      <c r="B21" s="43" t="s">
        <v>43</v>
      </c>
      <c r="C21" s="51">
        <v>2.2000000000000002</v>
      </c>
      <c r="D21" s="52"/>
      <c r="E21" s="38" t="s">
        <v>30</v>
      </c>
      <c r="F21" s="54"/>
      <c r="G21" s="40">
        <f t="shared" ref="G21:G26" si="0">ROUND(D21*F21,2)</f>
        <v>0</v>
      </c>
      <c r="H21" s="41"/>
      <c r="I21" s="40"/>
      <c r="J21" s="40">
        <f t="shared" ref="J21:J26" si="1">ROUND(D21*I21,2)</f>
        <v>0</v>
      </c>
    </row>
    <row r="22" spans="1:10" ht="18.75" hidden="1" customHeight="1" x14ac:dyDescent="0.2">
      <c r="A22" s="45"/>
      <c r="B22" s="43" t="s">
        <v>44</v>
      </c>
      <c r="C22" s="51" t="s">
        <v>27</v>
      </c>
      <c r="D22" s="52"/>
      <c r="E22" s="38" t="s">
        <v>30</v>
      </c>
      <c r="F22" s="54"/>
      <c r="G22" s="40">
        <f t="shared" si="0"/>
        <v>0</v>
      </c>
      <c r="H22" s="41"/>
      <c r="I22" s="40"/>
      <c r="J22" s="40">
        <f t="shared" si="1"/>
        <v>0</v>
      </c>
    </row>
    <row r="23" spans="1:10" ht="18.75" hidden="1" customHeight="1" x14ac:dyDescent="0.2">
      <c r="A23" s="45"/>
      <c r="B23" s="43" t="s">
        <v>45</v>
      </c>
      <c r="C23" s="51" t="s">
        <v>27</v>
      </c>
      <c r="D23" s="52"/>
      <c r="E23" s="38" t="s">
        <v>28</v>
      </c>
      <c r="F23" s="54"/>
      <c r="G23" s="40">
        <f t="shared" si="0"/>
        <v>0</v>
      </c>
      <c r="H23" s="41"/>
      <c r="I23" s="40"/>
      <c r="J23" s="40">
        <f t="shared" si="1"/>
        <v>0</v>
      </c>
    </row>
    <row r="24" spans="1:10" ht="18.75" hidden="1" customHeight="1" x14ac:dyDescent="0.2">
      <c r="A24" s="45"/>
      <c r="B24" s="43" t="s">
        <v>46</v>
      </c>
      <c r="C24" s="51">
        <v>2.2000000000000002</v>
      </c>
      <c r="D24" s="52"/>
      <c r="E24" s="38" t="s">
        <v>30</v>
      </c>
      <c r="F24" s="54"/>
      <c r="G24" s="40">
        <f t="shared" si="0"/>
        <v>0</v>
      </c>
      <c r="H24" s="41"/>
      <c r="I24" s="40"/>
      <c r="J24" s="40">
        <f t="shared" si="1"/>
        <v>0</v>
      </c>
    </row>
    <row r="25" spans="1:10" ht="18.75" hidden="1" customHeight="1" x14ac:dyDescent="0.2">
      <c r="A25" s="45"/>
      <c r="B25" s="43" t="s">
        <v>47</v>
      </c>
      <c r="C25" s="51" t="s">
        <v>27</v>
      </c>
      <c r="D25" s="52"/>
      <c r="E25" s="38" t="s">
        <v>30</v>
      </c>
      <c r="F25" s="54"/>
      <c r="G25" s="40">
        <f t="shared" si="0"/>
        <v>0</v>
      </c>
      <c r="H25" s="41"/>
      <c r="I25" s="40"/>
      <c r="J25" s="40">
        <f t="shared" si="1"/>
        <v>0</v>
      </c>
    </row>
    <row r="26" spans="1:10" ht="18.75" hidden="1" customHeight="1" x14ac:dyDescent="0.2">
      <c r="A26" s="45"/>
      <c r="B26" s="43" t="s">
        <v>48</v>
      </c>
      <c r="C26" s="51" t="s">
        <v>27</v>
      </c>
      <c r="D26" s="52"/>
      <c r="E26" s="38" t="s">
        <v>30</v>
      </c>
      <c r="F26" s="54"/>
      <c r="G26" s="40">
        <f t="shared" si="0"/>
        <v>0</v>
      </c>
      <c r="H26" s="41"/>
      <c r="I26" s="40"/>
      <c r="J26" s="40">
        <f t="shared" si="1"/>
        <v>0</v>
      </c>
    </row>
    <row r="27" spans="1:10" ht="18.75" hidden="1" customHeight="1" x14ac:dyDescent="0.2">
      <c r="A27" s="45"/>
      <c r="B27" s="35" t="s">
        <v>49</v>
      </c>
      <c r="C27" s="32"/>
      <c r="D27" s="33"/>
      <c r="E27" s="32"/>
      <c r="F27" s="54"/>
      <c r="G27" s="40"/>
      <c r="H27" s="41"/>
      <c r="I27" s="40"/>
      <c r="J27" s="40"/>
    </row>
    <row r="28" spans="1:10" ht="18.75" hidden="1" customHeight="1" x14ac:dyDescent="0.2">
      <c r="A28" s="45"/>
      <c r="B28" s="43" t="s">
        <v>50</v>
      </c>
      <c r="C28" s="51" t="s">
        <v>27</v>
      </c>
      <c r="D28" s="52"/>
      <c r="E28" s="38" t="s">
        <v>30</v>
      </c>
      <c r="F28" s="54"/>
      <c r="G28" s="40">
        <f>ROUND(D28*F28,2)</f>
        <v>0</v>
      </c>
      <c r="H28" s="41"/>
      <c r="I28" s="40"/>
      <c r="J28" s="40">
        <f>ROUND(D28*I28,2)</f>
        <v>0</v>
      </c>
    </row>
    <row r="29" spans="1:10" ht="18.75" hidden="1" customHeight="1" x14ac:dyDescent="0.2">
      <c r="A29" s="45"/>
      <c r="B29" s="43" t="s">
        <v>51</v>
      </c>
      <c r="C29" s="51" t="s">
        <v>27</v>
      </c>
      <c r="D29" s="52"/>
      <c r="E29" s="38" t="s">
        <v>30</v>
      </c>
      <c r="F29" s="54"/>
      <c r="G29" s="40">
        <f>ROUND(D29*F29,2)</f>
        <v>0</v>
      </c>
      <c r="H29" s="41"/>
      <c r="I29" s="40"/>
      <c r="J29" s="40">
        <f>ROUND(D29*I29,2)</f>
        <v>0</v>
      </c>
    </row>
    <row r="30" spans="1:10" ht="18.75" hidden="1" customHeight="1" x14ac:dyDescent="0.2">
      <c r="A30" s="55"/>
      <c r="B30" s="56" t="s">
        <v>52</v>
      </c>
      <c r="C30" s="57" t="s">
        <v>27</v>
      </c>
      <c r="D30" s="58"/>
      <c r="E30" s="38" t="s">
        <v>30</v>
      </c>
      <c r="F30" s="54"/>
      <c r="G30" s="40">
        <f>ROUND(D30*F30,2)</f>
        <v>0</v>
      </c>
      <c r="H30" s="41"/>
      <c r="I30" s="40"/>
      <c r="J30" s="40">
        <f>ROUND(D30*I30,2)</f>
        <v>0</v>
      </c>
    </row>
    <row r="31" spans="1:10" ht="18.75" hidden="1" customHeight="1" x14ac:dyDescent="0.2">
      <c r="A31" s="59"/>
      <c r="B31" s="60" t="s">
        <v>53</v>
      </c>
      <c r="C31" s="61"/>
      <c r="D31" s="62"/>
      <c r="E31" s="61"/>
      <c r="F31" s="63"/>
      <c r="G31" s="40"/>
      <c r="H31" s="41"/>
      <c r="I31" s="40"/>
      <c r="J31" s="40"/>
    </row>
    <row r="32" spans="1:10" ht="18.75" hidden="1" customHeight="1" x14ac:dyDescent="0.2">
      <c r="A32" s="45"/>
      <c r="B32" s="43" t="s">
        <v>54</v>
      </c>
      <c r="C32" s="51" t="s">
        <v>27</v>
      </c>
      <c r="D32" s="52"/>
      <c r="E32" s="38" t="s">
        <v>30</v>
      </c>
      <c r="F32" s="54"/>
      <c r="G32" s="40">
        <f t="shared" ref="G32:G37" si="2">ROUND(D32*F32,2)</f>
        <v>0</v>
      </c>
      <c r="H32" s="41"/>
      <c r="I32" s="40"/>
      <c r="J32" s="40">
        <f t="shared" ref="J32:J37" si="3">ROUND(D32*I32,2)</f>
        <v>0</v>
      </c>
    </row>
    <row r="33" spans="1:10" ht="18.75" hidden="1" customHeight="1" x14ac:dyDescent="0.2">
      <c r="A33" s="45"/>
      <c r="B33" s="43" t="s">
        <v>55</v>
      </c>
      <c r="C33" s="51" t="s">
        <v>27</v>
      </c>
      <c r="D33" s="52"/>
      <c r="E33" s="38" t="s">
        <v>30</v>
      </c>
      <c r="F33" s="54"/>
      <c r="G33" s="40">
        <f t="shared" si="2"/>
        <v>0</v>
      </c>
      <c r="H33" s="41"/>
      <c r="I33" s="40"/>
      <c r="J33" s="40">
        <f t="shared" si="3"/>
        <v>0</v>
      </c>
    </row>
    <row r="34" spans="1:10" ht="18.75" hidden="1" customHeight="1" x14ac:dyDescent="0.2">
      <c r="A34" s="45"/>
      <c r="B34" s="43" t="s">
        <v>56</v>
      </c>
      <c r="C34" s="51" t="s">
        <v>27</v>
      </c>
      <c r="D34" s="52"/>
      <c r="E34" s="38" t="s">
        <v>30</v>
      </c>
      <c r="F34" s="54"/>
      <c r="G34" s="40">
        <f t="shared" si="2"/>
        <v>0</v>
      </c>
      <c r="H34" s="41"/>
      <c r="I34" s="40"/>
      <c r="J34" s="40">
        <f t="shared" si="3"/>
        <v>0</v>
      </c>
    </row>
    <row r="35" spans="1:10" ht="18.75" hidden="1" customHeight="1" x14ac:dyDescent="0.2">
      <c r="A35" s="55"/>
      <c r="B35" s="64" t="s">
        <v>57</v>
      </c>
      <c r="C35" s="57" t="s">
        <v>58</v>
      </c>
      <c r="D35" s="65"/>
      <c r="E35" s="38" t="s">
        <v>59</v>
      </c>
      <c r="F35" s="54"/>
      <c r="G35" s="40">
        <f t="shared" si="2"/>
        <v>0</v>
      </c>
      <c r="H35" s="41"/>
      <c r="I35" s="40"/>
      <c r="J35" s="40">
        <f t="shared" si="3"/>
        <v>0</v>
      </c>
    </row>
    <row r="36" spans="1:10" ht="18.75" hidden="1" customHeight="1" x14ac:dyDescent="0.2">
      <c r="A36" s="45"/>
      <c r="B36" s="46" t="s">
        <v>60</v>
      </c>
      <c r="C36" s="51" t="s">
        <v>27</v>
      </c>
      <c r="D36" s="52"/>
      <c r="E36" s="66" t="s">
        <v>61</v>
      </c>
      <c r="F36" s="67"/>
      <c r="G36" s="68">
        <f t="shared" si="2"/>
        <v>0</v>
      </c>
      <c r="H36" s="69"/>
      <c r="I36" s="68"/>
      <c r="J36" s="68">
        <f t="shared" si="3"/>
        <v>0</v>
      </c>
    </row>
    <row r="37" spans="1:10" ht="18.75" hidden="1" customHeight="1" x14ac:dyDescent="0.2">
      <c r="A37" s="70"/>
      <c r="B37" s="71" t="s">
        <v>62</v>
      </c>
      <c r="C37" s="72" t="s">
        <v>27</v>
      </c>
      <c r="D37" s="73"/>
      <c r="E37" s="74" t="s">
        <v>36</v>
      </c>
      <c r="F37" s="75"/>
      <c r="G37" s="76">
        <f t="shared" si="2"/>
        <v>0</v>
      </c>
      <c r="H37" s="77"/>
      <c r="I37" s="76"/>
      <c r="J37" s="76">
        <f t="shared" si="3"/>
        <v>0</v>
      </c>
    </row>
    <row r="38" spans="1:10" ht="18.75" hidden="1" customHeight="1" x14ac:dyDescent="0.2">
      <c r="A38" s="59"/>
      <c r="B38" s="60" t="s">
        <v>63</v>
      </c>
      <c r="C38" s="61"/>
      <c r="D38" s="62"/>
      <c r="E38" s="61"/>
      <c r="F38" s="63"/>
      <c r="G38" s="78"/>
      <c r="H38" s="79"/>
      <c r="I38" s="78"/>
      <c r="J38" s="78"/>
    </row>
    <row r="39" spans="1:10" ht="18.75" hidden="1" customHeight="1" x14ac:dyDescent="0.2">
      <c r="A39" s="45"/>
      <c r="B39" s="43" t="s">
        <v>64</v>
      </c>
      <c r="C39" s="51">
        <v>2.1</v>
      </c>
      <c r="D39" s="52"/>
      <c r="E39" s="38" t="s">
        <v>30</v>
      </c>
      <c r="F39" s="54"/>
      <c r="G39" s="40">
        <f>ROUND(D39*F39,2)</f>
        <v>0</v>
      </c>
      <c r="H39" s="41"/>
      <c r="I39" s="40"/>
      <c r="J39" s="40">
        <f>ROUND(D39*I39,2)</f>
        <v>0</v>
      </c>
    </row>
    <row r="40" spans="1:10" ht="18.75" hidden="1" customHeight="1" x14ac:dyDescent="0.2">
      <c r="A40" s="45"/>
      <c r="B40" s="43" t="s">
        <v>65</v>
      </c>
      <c r="C40" s="51">
        <v>2.1</v>
      </c>
      <c r="D40" s="52"/>
      <c r="E40" s="38" t="s">
        <v>30</v>
      </c>
      <c r="F40" s="54"/>
      <c r="G40" s="40">
        <f>ROUND(D40*F40,2)</f>
        <v>0</v>
      </c>
      <c r="H40" s="41"/>
      <c r="I40" s="40"/>
      <c r="J40" s="40">
        <f>ROUND(D40*I40,2)</f>
        <v>0</v>
      </c>
    </row>
    <row r="41" spans="1:10" ht="18.75" hidden="1" customHeight="1" x14ac:dyDescent="0.2">
      <c r="A41" s="45"/>
      <c r="B41" s="43" t="s">
        <v>66</v>
      </c>
      <c r="C41" s="51">
        <v>2.1</v>
      </c>
      <c r="D41" s="52"/>
      <c r="E41" s="38" t="s">
        <v>30</v>
      </c>
      <c r="F41" s="54"/>
      <c r="G41" s="40">
        <f>ROUND(D41*F41,2)</f>
        <v>0</v>
      </c>
      <c r="H41" s="41"/>
      <c r="I41" s="40"/>
      <c r="J41" s="40">
        <f>ROUND(D41*I41,2)</f>
        <v>0</v>
      </c>
    </row>
    <row r="42" spans="1:10" ht="18.75" hidden="1" customHeight="1" x14ac:dyDescent="0.2">
      <c r="A42" s="45"/>
      <c r="B42" s="35" t="s">
        <v>67</v>
      </c>
      <c r="C42" s="32"/>
      <c r="D42" s="33"/>
      <c r="E42" s="32"/>
      <c r="F42" s="54"/>
      <c r="G42" s="40"/>
      <c r="H42" s="41"/>
      <c r="I42" s="40"/>
      <c r="J42" s="40"/>
    </row>
    <row r="43" spans="1:10" ht="18.75" hidden="1" customHeight="1" x14ac:dyDescent="0.2">
      <c r="A43" s="45"/>
      <c r="B43" s="43" t="s">
        <v>68</v>
      </c>
      <c r="C43" s="51">
        <v>2.1</v>
      </c>
      <c r="D43" s="52"/>
      <c r="E43" s="38" t="s">
        <v>30</v>
      </c>
      <c r="F43" s="54"/>
      <c r="G43" s="40">
        <f t="shared" ref="G43:G48" si="4">ROUND(D43*F43,2)</f>
        <v>0</v>
      </c>
      <c r="H43" s="41"/>
      <c r="I43" s="40"/>
      <c r="J43" s="40">
        <f t="shared" ref="J43:J48" si="5">ROUND(D43*I43,2)</f>
        <v>0</v>
      </c>
    </row>
    <row r="44" spans="1:10" ht="18.75" hidden="1" customHeight="1" x14ac:dyDescent="0.2">
      <c r="A44" s="45"/>
      <c r="B44" s="43" t="s">
        <v>69</v>
      </c>
      <c r="C44" s="51">
        <v>2.1</v>
      </c>
      <c r="D44" s="52"/>
      <c r="E44" s="38" t="s">
        <v>30</v>
      </c>
      <c r="F44" s="54"/>
      <c r="G44" s="40">
        <f t="shared" si="4"/>
        <v>0</v>
      </c>
      <c r="H44" s="41"/>
      <c r="I44" s="40"/>
      <c r="J44" s="40">
        <f t="shared" si="5"/>
        <v>0</v>
      </c>
    </row>
    <row r="45" spans="1:10" ht="18.75" hidden="1" customHeight="1" x14ac:dyDescent="0.2">
      <c r="A45" s="45"/>
      <c r="B45" s="43" t="s">
        <v>70</v>
      </c>
      <c r="C45" s="51">
        <v>2.1</v>
      </c>
      <c r="D45" s="52"/>
      <c r="E45" s="38" t="s">
        <v>30</v>
      </c>
      <c r="F45" s="54"/>
      <c r="G45" s="40">
        <f t="shared" si="4"/>
        <v>0</v>
      </c>
      <c r="H45" s="41"/>
      <c r="I45" s="40"/>
      <c r="J45" s="40">
        <f t="shared" si="5"/>
        <v>0</v>
      </c>
    </row>
    <row r="46" spans="1:10" ht="18.75" hidden="1" customHeight="1" x14ac:dyDescent="0.2">
      <c r="A46" s="45"/>
      <c r="B46" s="43" t="s">
        <v>71</v>
      </c>
      <c r="C46" s="51" t="s">
        <v>27</v>
      </c>
      <c r="D46" s="52"/>
      <c r="E46" s="38" t="s">
        <v>61</v>
      </c>
      <c r="F46" s="54"/>
      <c r="G46" s="40">
        <f t="shared" si="4"/>
        <v>0</v>
      </c>
      <c r="H46" s="41"/>
      <c r="I46" s="40"/>
      <c r="J46" s="40">
        <f t="shared" si="5"/>
        <v>0</v>
      </c>
    </row>
    <row r="47" spans="1:10" ht="18.75" hidden="1" customHeight="1" x14ac:dyDescent="0.2">
      <c r="A47" s="45"/>
      <c r="B47" s="35" t="s">
        <v>72</v>
      </c>
      <c r="C47" s="51">
        <v>2.1</v>
      </c>
      <c r="D47" s="52"/>
      <c r="E47" s="38" t="s">
        <v>30</v>
      </c>
      <c r="F47" s="54"/>
      <c r="G47" s="40">
        <f t="shared" si="4"/>
        <v>0</v>
      </c>
      <c r="H47" s="41"/>
      <c r="I47" s="40"/>
      <c r="J47" s="40">
        <f t="shared" si="5"/>
        <v>0</v>
      </c>
    </row>
    <row r="48" spans="1:10" ht="18.75" customHeight="1" x14ac:dyDescent="0.2">
      <c r="A48" s="70"/>
      <c r="B48" s="71" t="s">
        <v>73</v>
      </c>
      <c r="C48" s="72" t="s">
        <v>27</v>
      </c>
      <c r="D48" s="73"/>
      <c r="E48" s="74" t="s">
        <v>30</v>
      </c>
      <c r="F48" s="89"/>
      <c r="G48" s="76">
        <f t="shared" si="4"/>
        <v>0</v>
      </c>
      <c r="H48" s="77"/>
      <c r="I48" s="76"/>
      <c r="J48" s="76">
        <f t="shared" si="5"/>
        <v>0</v>
      </c>
    </row>
    <row r="49" spans="1:10" ht="18.75" hidden="1" customHeight="1" x14ac:dyDescent="0.2">
      <c r="A49" s="59"/>
      <c r="B49" s="60"/>
      <c r="C49" s="105"/>
      <c r="D49" s="106"/>
      <c r="E49" s="107"/>
      <c r="F49" s="63"/>
      <c r="G49" s="78"/>
      <c r="H49" s="79"/>
      <c r="I49" s="78"/>
      <c r="J49" s="78"/>
    </row>
    <row r="50" spans="1:10" ht="18.75" hidden="1" customHeight="1" x14ac:dyDescent="0.2">
      <c r="A50" s="45"/>
      <c r="B50" s="35"/>
      <c r="C50" s="47"/>
      <c r="D50" s="48"/>
      <c r="E50" s="49"/>
      <c r="F50" s="54"/>
      <c r="G50" s="40"/>
      <c r="H50" s="41"/>
      <c r="I50" s="40"/>
      <c r="J50" s="40"/>
    </row>
    <row r="51" spans="1:10" ht="18.75" hidden="1" customHeight="1" x14ac:dyDescent="0.2">
      <c r="A51" s="45"/>
      <c r="B51" s="35"/>
      <c r="C51" s="47"/>
      <c r="D51" s="48"/>
      <c r="E51" s="49"/>
      <c r="F51" s="54"/>
      <c r="G51" s="40"/>
      <c r="H51" s="41"/>
      <c r="I51" s="40"/>
      <c r="J51" s="40"/>
    </row>
    <row r="52" spans="1:10" ht="18.75" hidden="1" customHeight="1" x14ac:dyDescent="0.2">
      <c r="A52" s="80"/>
      <c r="B52" s="81"/>
      <c r="C52" s="82"/>
      <c r="D52" s="83"/>
      <c r="E52" s="82"/>
      <c r="F52" s="84"/>
      <c r="G52" s="40"/>
      <c r="H52" s="41"/>
      <c r="I52" s="40"/>
      <c r="J52" s="40"/>
    </row>
    <row r="53" spans="1:10" ht="18.75" hidden="1" customHeight="1" x14ac:dyDescent="0.2">
      <c r="A53" s="30">
        <v>2</v>
      </c>
      <c r="B53" s="31" t="s">
        <v>74</v>
      </c>
      <c r="C53" s="32"/>
      <c r="D53" s="33"/>
      <c r="E53" s="32"/>
      <c r="F53" s="33"/>
      <c r="G53" s="32"/>
      <c r="H53" s="32"/>
      <c r="I53" s="32"/>
      <c r="J53" s="34"/>
    </row>
    <row r="54" spans="1:10" ht="18.75" hidden="1" customHeight="1" x14ac:dyDescent="0.2">
      <c r="A54" s="30"/>
      <c r="B54" s="35" t="s">
        <v>75</v>
      </c>
      <c r="C54" s="36">
        <v>0</v>
      </c>
      <c r="D54" s="37">
        <v>0</v>
      </c>
      <c r="E54" s="38" t="s">
        <v>30</v>
      </c>
      <c r="F54" s="54"/>
      <c r="G54" s="40">
        <f>ROUND(D54*F54,2)</f>
        <v>0</v>
      </c>
      <c r="H54" s="41">
        <f>IF(L54=1,$B$126,IF(L54=2,$B$127,0))</f>
        <v>0</v>
      </c>
      <c r="I54" s="40">
        <f>IF($Q$6="t",TRUNC(F54*H54,N54),ROUND(F54*H54,N54))</f>
        <v>0</v>
      </c>
      <c r="J54" s="40">
        <f>ROUND(D54*I54,2)</f>
        <v>0</v>
      </c>
    </row>
    <row r="55" spans="1:10" ht="18.75" hidden="1" customHeight="1" x14ac:dyDescent="0.5">
      <c r="A55" s="55"/>
      <c r="B55" s="35" t="s">
        <v>76</v>
      </c>
      <c r="C55" s="32"/>
      <c r="D55" s="33"/>
      <c r="E55" s="32"/>
      <c r="F55" s="85"/>
      <c r="G55" s="40"/>
      <c r="H55" s="41"/>
      <c r="I55" s="40"/>
      <c r="J55" s="40"/>
    </row>
    <row r="56" spans="1:10" ht="18.75" hidden="1" customHeight="1" x14ac:dyDescent="0.2">
      <c r="A56" s="30"/>
      <c r="B56" s="43" t="s">
        <v>77</v>
      </c>
      <c r="C56" s="36">
        <v>0</v>
      </c>
      <c r="D56" s="37">
        <v>0</v>
      </c>
      <c r="E56" s="38" t="s">
        <v>30</v>
      </c>
      <c r="F56" s="54"/>
      <c r="G56" s="40">
        <f>ROUND(D56*F56,2)</f>
        <v>0</v>
      </c>
      <c r="H56" s="41">
        <f>IF(L56=1,$B$126,IF(L56=2,$B$127,0))</f>
        <v>0</v>
      </c>
      <c r="I56" s="40">
        <f>IF($Q$6="t",TRUNC(F56*H56,N56),ROUND(F56*H56,N56))</f>
        <v>0</v>
      </c>
      <c r="J56" s="40">
        <f>ROUND(D56*I56,2)</f>
        <v>0</v>
      </c>
    </row>
    <row r="57" spans="1:10" ht="18.75" hidden="1" customHeight="1" x14ac:dyDescent="0.2">
      <c r="A57" s="30"/>
      <c r="B57" s="43" t="s">
        <v>78</v>
      </c>
      <c r="C57" s="36">
        <v>0</v>
      </c>
      <c r="D57" s="37">
        <v>0</v>
      </c>
      <c r="E57" s="38" t="s">
        <v>30</v>
      </c>
      <c r="F57" s="54"/>
      <c r="G57" s="40">
        <f>ROUND(D57*F57,2)</f>
        <v>0</v>
      </c>
      <c r="H57" s="41">
        <f>IF(L57=1,$B$126,IF(L57=2,$B$127,0))</f>
        <v>0</v>
      </c>
      <c r="I57" s="40">
        <f>IF($Q$6="t",TRUNC(F57*H57,N57),ROUND(F57*H57,N57))</f>
        <v>0</v>
      </c>
      <c r="J57" s="40">
        <f>ROUND(D57*I57,2)</f>
        <v>0</v>
      </c>
    </row>
    <row r="58" spans="1:10" ht="18.75" hidden="1" customHeight="1" x14ac:dyDescent="0.2">
      <c r="A58" s="45"/>
      <c r="B58" s="46" t="s">
        <v>79</v>
      </c>
      <c r="C58" s="47"/>
      <c r="D58" s="48"/>
      <c r="E58" s="49"/>
      <c r="F58" s="39"/>
      <c r="G58" s="39"/>
      <c r="H58" s="50"/>
      <c r="I58" s="39"/>
      <c r="J58" s="39"/>
    </row>
    <row r="59" spans="1:10" ht="18.75" hidden="1" customHeight="1" x14ac:dyDescent="0.2">
      <c r="A59" s="45"/>
      <c r="B59" s="43" t="s">
        <v>80</v>
      </c>
      <c r="C59" s="51" t="s">
        <v>27</v>
      </c>
      <c r="D59" s="52">
        <v>0</v>
      </c>
      <c r="E59" s="38" t="s">
        <v>30</v>
      </c>
      <c r="F59" s="54"/>
      <c r="G59" s="40">
        <f>ROUND(D59*F59,2)</f>
        <v>0</v>
      </c>
      <c r="H59" s="41">
        <f>IF(L59=1,$B$126,IF(L59=2,$B$127,0))</f>
        <v>0</v>
      </c>
      <c r="I59" s="40">
        <f>IF($Q$6="t",TRUNC(F59*H59,N59),ROUND(F59*H59,N59))</f>
        <v>0</v>
      </c>
      <c r="J59" s="40">
        <f>ROUND(D59*I59,2)</f>
        <v>0</v>
      </c>
    </row>
    <row r="60" spans="1:10" ht="18.75" hidden="1" customHeight="1" x14ac:dyDescent="0.2">
      <c r="A60" s="45"/>
      <c r="B60" s="43" t="s">
        <v>81</v>
      </c>
      <c r="C60" s="51">
        <v>2.1</v>
      </c>
      <c r="D60" s="52">
        <v>0</v>
      </c>
      <c r="E60" s="38" t="s">
        <v>30</v>
      </c>
      <c r="F60" s="54"/>
      <c r="G60" s="40">
        <f>ROUND(D60*F60,2)</f>
        <v>0</v>
      </c>
      <c r="H60" s="41">
        <f>IF(L60=1,$B$126,IF(L60=2,$B$127,0))</f>
        <v>0</v>
      </c>
      <c r="I60" s="40">
        <f>IF($Q$6="t",TRUNC(F60*H60,N60),ROUND(F60*H60,N60))</f>
        <v>0</v>
      </c>
      <c r="J60" s="40">
        <f>ROUND(D60*I60,2)</f>
        <v>0</v>
      </c>
    </row>
    <row r="61" spans="1:10" ht="18.75" hidden="1" customHeight="1" x14ac:dyDescent="0.2">
      <c r="A61" s="45"/>
      <c r="B61" s="46" t="s">
        <v>82</v>
      </c>
      <c r="C61" s="47"/>
      <c r="D61" s="48"/>
      <c r="E61" s="49"/>
      <c r="F61" s="39"/>
      <c r="G61" s="39"/>
      <c r="H61" s="50"/>
      <c r="I61" s="39"/>
      <c r="J61" s="39"/>
    </row>
    <row r="62" spans="1:10" ht="18.75" hidden="1" customHeight="1" x14ac:dyDescent="0.2">
      <c r="A62" s="45"/>
      <c r="B62" s="43" t="s">
        <v>83</v>
      </c>
      <c r="C62" s="51">
        <v>4.5</v>
      </c>
      <c r="D62" s="52">
        <v>0</v>
      </c>
      <c r="E62" s="38" t="s">
        <v>30</v>
      </c>
      <c r="F62" s="53"/>
      <c r="G62" s="40">
        <f>ROUND(D62*F62,2)</f>
        <v>0</v>
      </c>
      <c r="H62" s="41">
        <f>IF(L62=1,$B$126,IF(L62=2,$B$127,0))</f>
        <v>0</v>
      </c>
      <c r="I62" s="40">
        <f>IF($Q$6="t",TRUNC(F62*H62,N62),ROUND(F62*H62,N62))</f>
        <v>0</v>
      </c>
      <c r="J62" s="40">
        <f>ROUND(D62*I62,2)</f>
        <v>0</v>
      </c>
    </row>
    <row r="63" spans="1:10" ht="18.75" hidden="1" customHeight="1" x14ac:dyDescent="0.2">
      <c r="A63" s="45"/>
      <c r="B63" s="43" t="s">
        <v>84</v>
      </c>
      <c r="C63" s="51">
        <v>4.4000000000000004</v>
      </c>
      <c r="D63" s="86">
        <v>0</v>
      </c>
      <c r="E63" s="38" t="s">
        <v>85</v>
      </c>
      <c r="F63" s="53"/>
      <c r="G63" s="40">
        <f>ROUND(D63*F63,2)</f>
        <v>0</v>
      </c>
      <c r="H63" s="41">
        <f>IF(L63=1,$B$126,IF(L63=2,$B$127,0))</f>
        <v>0</v>
      </c>
      <c r="I63" s="40">
        <f>IF($Q$6="t",TRUNC(F63*H63,N63),ROUND(F63*H63,N63))</f>
        <v>0</v>
      </c>
      <c r="J63" s="40">
        <f>ROUND(D63*I63,2)</f>
        <v>0</v>
      </c>
    </row>
    <row r="64" spans="1:10" ht="18.75" hidden="1" customHeight="1" x14ac:dyDescent="0.2">
      <c r="A64" s="45"/>
      <c r="B64" s="46" t="s">
        <v>86</v>
      </c>
      <c r="C64" s="51">
        <v>3.5</v>
      </c>
      <c r="D64" s="52">
        <v>0</v>
      </c>
      <c r="E64" s="38" t="s">
        <v>59</v>
      </c>
      <c r="F64" s="53"/>
      <c r="G64" s="40">
        <f>ROUND(D64*F64,2)</f>
        <v>0</v>
      </c>
      <c r="H64" s="41">
        <f>IF(L64=1,$B$126,IF(L64=2,$B$127,0))</f>
        <v>0</v>
      </c>
      <c r="I64" s="40">
        <f>IF($Q$6="t",TRUNC(F64*H64,N64),ROUND(F64*H64,N64))</f>
        <v>0</v>
      </c>
      <c r="J64" s="40">
        <f>ROUND(D64*I64,2)</f>
        <v>0</v>
      </c>
    </row>
    <row r="65" spans="1:10" ht="18.75" hidden="1" customHeight="1" x14ac:dyDescent="0.2">
      <c r="A65" s="55"/>
      <c r="B65" s="87" t="s">
        <v>87</v>
      </c>
      <c r="C65" s="57">
        <v>4.5</v>
      </c>
      <c r="D65" s="65">
        <v>0</v>
      </c>
      <c r="E65" s="38" t="s">
        <v>30</v>
      </c>
      <c r="F65" s="53"/>
      <c r="G65" s="40">
        <f>ROUND(D65*F65,2)</f>
        <v>0</v>
      </c>
      <c r="H65" s="41">
        <f>IF(L65=1,$B$126,IF(L65=2,$B$127,0))</f>
        <v>0</v>
      </c>
      <c r="I65" s="40">
        <f>IF($Q$6="t",TRUNC(F65*H65,N65),ROUND(F65*H65,N65))</f>
        <v>0</v>
      </c>
      <c r="J65" s="40">
        <f>ROUND(D65*I65,2)</f>
        <v>0</v>
      </c>
    </row>
    <row r="66" spans="1:10" ht="18.75" hidden="1" customHeight="1" x14ac:dyDescent="0.2">
      <c r="A66" s="59"/>
      <c r="B66" s="60" t="s">
        <v>88</v>
      </c>
      <c r="C66" s="61"/>
      <c r="D66" s="62"/>
      <c r="E66" s="61"/>
      <c r="F66" s="63"/>
      <c r="G66" s="78"/>
      <c r="H66" s="79"/>
      <c r="I66" s="78"/>
      <c r="J66" s="78"/>
    </row>
    <row r="67" spans="1:10" ht="18.75" hidden="1" customHeight="1" x14ac:dyDescent="0.2">
      <c r="A67" s="45"/>
      <c r="B67" s="43" t="s">
        <v>89</v>
      </c>
      <c r="C67" s="51">
        <v>2.2000000000000002</v>
      </c>
      <c r="D67" s="52">
        <v>0</v>
      </c>
      <c r="E67" s="38" t="s">
        <v>30</v>
      </c>
      <c r="F67" s="54"/>
      <c r="G67" s="40">
        <f>ROUND(D67*F67,2)</f>
        <v>0</v>
      </c>
      <c r="H67" s="41">
        <f>IF(L67=1,$B$126,IF(L67=2,$B$127,0))</f>
        <v>0</v>
      </c>
      <c r="I67" s="40">
        <f>IF($Q$6="t",TRUNC(F67*H67,N67),ROUND(F67*H67,N67))</f>
        <v>0</v>
      </c>
      <c r="J67" s="40">
        <f>ROUND(D67*I67,2)</f>
        <v>0</v>
      </c>
    </row>
    <row r="68" spans="1:10" ht="18.75" hidden="1" customHeight="1" x14ac:dyDescent="0.2">
      <c r="A68" s="70"/>
      <c r="B68" s="88" t="s">
        <v>90</v>
      </c>
      <c r="C68" s="72" t="s">
        <v>27</v>
      </c>
      <c r="D68" s="73">
        <v>0</v>
      </c>
      <c r="E68" s="74" t="s">
        <v>30</v>
      </c>
      <c r="F68" s="89"/>
      <c r="G68" s="76">
        <f>ROUND(D68*F68,2)</f>
        <v>0</v>
      </c>
      <c r="H68" s="77">
        <f>IF(L68=1,$B$126,IF(L68=2,$B$127,0))</f>
        <v>0</v>
      </c>
      <c r="I68" s="76">
        <f>IF($Q$6="t",TRUNC(F68*H68,N68),ROUND(F68*H68,N68))</f>
        <v>0</v>
      </c>
      <c r="J68" s="76">
        <f>ROUND(D68*I68,2)</f>
        <v>0</v>
      </c>
    </row>
    <row r="69" spans="1:10" ht="18.75" hidden="1" customHeight="1" x14ac:dyDescent="0.2">
      <c r="A69" s="59"/>
      <c r="B69" s="60" t="s">
        <v>91</v>
      </c>
      <c r="C69" s="61"/>
      <c r="D69" s="62"/>
      <c r="E69" s="61"/>
      <c r="F69" s="63"/>
      <c r="G69" s="78"/>
      <c r="H69" s="79"/>
      <c r="I69" s="78"/>
      <c r="J69" s="78"/>
    </row>
    <row r="70" spans="1:10" ht="18.75" hidden="1" customHeight="1" x14ac:dyDescent="0.2">
      <c r="A70" s="45"/>
      <c r="B70" s="43" t="s">
        <v>92</v>
      </c>
      <c r="C70" s="51" t="s">
        <v>27</v>
      </c>
      <c r="D70" s="52">
        <v>0</v>
      </c>
      <c r="E70" s="38" t="s">
        <v>28</v>
      </c>
      <c r="F70" s="54"/>
      <c r="G70" s="40">
        <f>ROUND(D70*F70,2)</f>
        <v>0</v>
      </c>
      <c r="H70" s="41">
        <f>IF(L70=1,$B$126,IF(L70=2,$B$127,0))</f>
        <v>0</v>
      </c>
      <c r="I70" s="40">
        <f>IF($Q$6="t",TRUNC(F70*H70,N70),ROUND(F70*H70,N70))</f>
        <v>0</v>
      </c>
      <c r="J70" s="40">
        <f>ROUND(D70*I70,2)</f>
        <v>0</v>
      </c>
    </row>
    <row r="71" spans="1:10" ht="18.75" hidden="1" customHeight="1" x14ac:dyDescent="0.2">
      <c r="A71" s="45"/>
      <c r="B71" s="43" t="s">
        <v>93</v>
      </c>
      <c r="C71" s="51" t="s">
        <v>27</v>
      </c>
      <c r="D71" s="52">
        <v>0</v>
      </c>
      <c r="E71" s="38" t="s">
        <v>94</v>
      </c>
      <c r="F71" s="54"/>
      <c r="G71" s="40">
        <f>ROUND(D71*F71,2)</f>
        <v>0</v>
      </c>
      <c r="H71" s="41">
        <f>IF(L71=1,$B$126,IF(L71=2,$B$127,0))</f>
        <v>0</v>
      </c>
      <c r="I71" s="40">
        <f>IF($Q$6="t",TRUNC(F71*H71,N71),ROUND(F71*H71,N71))</f>
        <v>0</v>
      </c>
      <c r="J71" s="40">
        <f>ROUND(D71*I71,2)</f>
        <v>0</v>
      </c>
    </row>
    <row r="72" spans="1:10" ht="18.75" hidden="1" customHeight="1" x14ac:dyDescent="0.2">
      <c r="A72" s="45"/>
      <c r="B72" s="35" t="s">
        <v>95</v>
      </c>
      <c r="C72" s="32"/>
      <c r="D72" s="33"/>
      <c r="E72" s="32"/>
      <c r="F72" s="54"/>
      <c r="G72" s="40"/>
      <c r="H72" s="41"/>
      <c r="I72" s="40"/>
      <c r="J72" s="40"/>
    </row>
    <row r="73" spans="1:10" ht="18.75" hidden="1" customHeight="1" x14ac:dyDescent="0.2">
      <c r="A73" s="45"/>
      <c r="B73" s="43" t="s">
        <v>96</v>
      </c>
      <c r="C73" s="51" t="s">
        <v>27</v>
      </c>
      <c r="D73" s="86">
        <v>0</v>
      </c>
      <c r="E73" s="38" t="s">
        <v>59</v>
      </c>
      <c r="F73" s="53"/>
      <c r="G73" s="40">
        <f>ROUND(D73*F73,2)</f>
        <v>0</v>
      </c>
      <c r="H73" s="41">
        <f>IF(L73=1,$B$126,IF(L73=2,$B$127,0))</f>
        <v>0</v>
      </c>
      <c r="I73" s="40">
        <f>IF($Q$6="t",TRUNC(F73*H73,N73),ROUND(F73*H73,N73))</f>
        <v>0</v>
      </c>
      <c r="J73" s="40">
        <f>ROUND(D73*I73,2)</f>
        <v>0</v>
      </c>
    </row>
    <row r="74" spans="1:10" ht="18.75" hidden="1" customHeight="1" x14ac:dyDescent="0.2">
      <c r="A74" s="45"/>
      <c r="B74" s="43" t="s">
        <v>97</v>
      </c>
      <c r="C74" s="51" t="s">
        <v>27</v>
      </c>
      <c r="D74" s="52">
        <v>0</v>
      </c>
      <c r="E74" s="38" t="s">
        <v>28</v>
      </c>
      <c r="F74" s="53"/>
      <c r="G74" s="40">
        <f>ROUND(D74*F74,2)</f>
        <v>0</v>
      </c>
      <c r="H74" s="41">
        <f>IF(L74=1,$B$126,IF(L74=2,$B$127,0))</f>
        <v>0</v>
      </c>
      <c r="I74" s="40">
        <f>IF($Q$6="t",TRUNC(F74*H74,N74),ROUND(F74*H74,N74))</f>
        <v>0</v>
      </c>
      <c r="J74" s="40">
        <f>ROUND(D74*I74,2)</f>
        <v>0</v>
      </c>
    </row>
    <row r="75" spans="1:10" ht="18.75" hidden="1" customHeight="1" x14ac:dyDescent="0.2">
      <c r="A75" s="45"/>
      <c r="B75" s="43" t="s">
        <v>98</v>
      </c>
      <c r="C75" s="51" t="s">
        <v>27</v>
      </c>
      <c r="D75" s="53">
        <v>0</v>
      </c>
      <c r="E75" s="38" t="s">
        <v>28</v>
      </c>
      <c r="F75" s="54"/>
      <c r="G75" s="40">
        <f>ROUND(D75*F75,2)</f>
        <v>0</v>
      </c>
      <c r="H75" s="41">
        <f>IF(L75=1,$B$126,IF(L75=2,$B$127,0))</f>
        <v>0</v>
      </c>
      <c r="I75" s="40">
        <f>IF($Q$6="t",TRUNC(F75*H75,N75),ROUND(F75*H75,N75))</f>
        <v>0</v>
      </c>
      <c r="J75" s="40">
        <f>ROUND(D75*I75,2)</f>
        <v>0</v>
      </c>
    </row>
    <row r="76" spans="1:10" ht="18.75" hidden="1" customHeight="1" x14ac:dyDescent="0.2">
      <c r="A76" s="45"/>
      <c r="B76" s="43" t="s">
        <v>99</v>
      </c>
      <c r="C76" s="51" t="s">
        <v>27</v>
      </c>
      <c r="D76" s="53">
        <v>0</v>
      </c>
      <c r="E76" s="38" t="s">
        <v>30</v>
      </c>
      <c r="F76" s="54"/>
      <c r="G76" s="40">
        <f>ROUND(D76*F76,2)</f>
        <v>0</v>
      </c>
      <c r="H76" s="41">
        <f>IF(L76=1,$B$126,IF(L76=2,$B$127,0))</f>
        <v>0</v>
      </c>
      <c r="I76" s="40">
        <f>IF($Q$6="t",TRUNC(F76*H76,N76),ROUND(F76*H76,N76))</f>
        <v>0</v>
      </c>
      <c r="J76" s="40">
        <f>ROUND(D76*I76,2)</f>
        <v>0</v>
      </c>
    </row>
    <row r="77" spans="1:10" ht="18.75" hidden="1" customHeight="1" x14ac:dyDescent="0.2">
      <c r="A77" s="45"/>
      <c r="B77" s="35" t="s">
        <v>100</v>
      </c>
      <c r="C77" s="51" t="s">
        <v>27</v>
      </c>
      <c r="D77" s="52">
        <v>0</v>
      </c>
      <c r="E77" s="38" t="s">
        <v>101</v>
      </c>
      <c r="F77" s="53"/>
      <c r="G77" s="40">
        <f>ROUND(D77*F77,2)</f>
        <v>0</v>
      </c>
      <c r="H77" s="41">
        <f>IF(L77=1,$B$126,IF(L77=2,$B$127,0))</f>
        <v>0</v>
      </c>
      <c r="I77" s="40">
        <f>IF($Q$6="t",TRUNC(F77*H77,N77),ROUND(F77*H77,N77))</f>
        <v>0</v>
      </c>
      <c r="J77" s="40">
        <f>ROUND(D77*I77,2)</f>
        <v>0</v>
      </c>
    </row>
    <row r="78" spans="1:10" ht="18.75" hidden="1" customHeight="1" x14ac:dyDescent="0.2">
      <c r="A78" s="55"/>
      <c r="B78" s="87"/>
      <c r="C78" s="90"/>
      <c r="D78" s="91"/>
      <c r="E78" s="49"/>
      <c r="F78" s="53"/>
      <c r="G78" s="39"/>
      <c r="H78" s="50"/>
      <c r="I78" s="39"/>
      <c r="J78" s="39"/>
    </row>
    <row r="79" spans="1:10" ht="18.75" hidden="1" customHeight="1" x14ac:dyDescent="0.2">
      <c r="A79" s="92">
        <v>3</v>
      </c>
      <c r="B79" s="93" t="s">
        <v>102</v>
      </c>
      <c r="C79" s="61"/>
      <c r="D79" s="62"/>
      <c r="E79" s="61"/>
      <c r="F79" s="62"/>
      <c r="G79" s="61"/>
      <c r="H79" s="61"/>
      <c r="I79" s="61"/>
      <c r="J79" s="94"/>
    </row>
    <row r="80" spans="1:10" ht="18.75" hidden="1" customHeight="1" x14ac:dyDescent="0.2">
      <c r="A80" s="30"/>
      <c r="B80" s="95" t="s">
        <v>103</v>
      </c>
      <c r="C80" s="57">
        <v>2.1</v>
      </c>
      <c r="D80" s="37">
        <v>0</v>
      </c>
      <c r="E80" s="38" t="s">
        <v>30</v>
      </c>
      <c r="F80" s="53"/>
      <c r="G80" s="40">
        <f>ROUND(D80*F80,2)</f>
        <v>0</v>
      </c>
      <c r="H80" s="41">
        <f>IF(L80=1,$B$126,IF(L80=2,$B$127,0))</f>
        <v>0</v>
      </c>
      <c r="I80" s="40">
        <f>IF($Q$6="t",TRUNC(F80*H80,N80),ROUND(F80*H80,N80))</f>
        <v>0</v>
      </c>
      <c r="J80" s="40">
        <f>ROUND(D80*I80,2)</f>
        <v>0</v>
      </c>
    </row>
    <row r="81" spans="1:10" ht="18.75" hidden="1" customHeight="1" x14ac:dyDescent="0.2">
      <c r="A81" s="45"/>
      <c r="B81" s="46" t="s">
        <v>104</v>
      </c>
      <c r="C81" s="47"/>
      <c r="D81" s="48"/>
      <c r="E81" s="49"/>
      <c r="F81" s="39"/>
      <c r="G81" s="39"/>
      <c r="H81" s="50"/>
      <c r="I81" s="39"/>
      <c r="J81" s="39"/>
    </row>
    <row r="82" spans="1:10" ht="18.75" hidden="1" customHeight="1" x14ac:dyDescent="0.2">
      <c r="A82" s="45"/>
      <c r="B82" s="43" t="s">
        <v>105</v>
      </c>
      <c r="C82" s="51">
        <v>2.1</v>
      </c>
      <c r="D82" s="52">
        <v>0</v>
      </c>
      <c r="E82" s="38" t="s">
        <v>30</v>
      </c>
      <c r="F82" s="39"/>
      <c r="G82" s="40">
        <f>ROUND(D82*F82,2)</f>
        <v>0</v>
      </c>
      <c r="H82" s="41">
        <f>IF(L82=1,$B$126,IF(L82=2,$B$127,0))</f>
        <v>0</v>
      </c>
      <c r="I82" s="40">
        <f>IF($Q$6="t",TRUNC(F82*H82,N82),ROUND(F82*H82,N82))</f>
        <v>0</v>
      </c>
      <c r="J82" s="40">
        <f>ROUND(D82*I82,2)</f>
        <v>0</v>
      </c>
    </row>
    <row r="83" spans="1:10" ht="18.75" hidden="1" customHeight="1" x14ac:dyDescent="0.2">
      <c r="A83" s="45"/>
      <c r="B83" s="43" t="s">
        <v>106</v>
      </c>
      <c r="C83" s="51">
        <v>2.1</v>
      </c>
      <c r="D83" s="52">
        <v>0</v>
      </c>
      <c r="E83" s="38" t="s">
        <v>30</v>
      </c>
      <c r="F83" s="39"/>
      <c r="G83" s="40">
        <f>ROUND(D83*F83,2)</f>
        <v>0</v>
      </c>
      <c r="H83" s="41">
        <f>IF(L83=1,$B$126,IF(L83=2,$B$127,0))</f>
        <v>0</v>
      </c>
      <c r="I83" s="40">
        <f>IF($Q$6="t",TRUNC(F83*H83,N83),ROUND(F83*H83,N83))</f>
        <v>0</v>
      </c>
      <c r="J83" s="40">
        <f>ROUND(D83*I83,2)</f>
        <v>0</v>
      </c>
    </row>
    <row r="84" spans="1:10" ht="18.75" hidden="1" customHeight="1" x14ac:dyDescent="0.2">
      <c r="A84" s="45"/>
      <c r="B84" s="46" t="s">
        <v>107</v>
      </c>
      <c r="C84" s="47"/>
      <c r="D84" s="48"/>
      <c r="E84" s="49"/>
      <c r="F84" s="39"/>
      <c r="G84" s="39"/>
      <c r="H84" s="50"/>
      <c r="I84" s="39"/>
      <c r="J84" s="39"/>
    </row>
    <row r="85" spans="1:10" ht="18.75" hidden="1" customHeight="1" x14ac:dyDescent="0.2">
      <c r="A85" s="45"/>
      <c r="B85" s="43" t="s">
        <v>108</v>
      </c>
      <c r="C85" s="51">
        <v>4.5</v>
      </c>
      <c r="D85" s="52">
        <v>0</v>
      </c>
      <c r="E85" s="38" t="s">
        <v>30</v>
      </c>
      <c r="F85" s="53"/>
      <c r="G85" s="40">
        <f>ROUND(D85*F85,2)</f>
        <v>0</v>
      </c>
      <c r="H85" s="41">
        <f>IF(L85=1,$B$126,IF(L85=2,$B$127,0))</f>
        <v>0</v>
      </c>
      <c r="I85" s="40">
        <f>IF($Q$6="t",TRUNC(F85*H85,N85),ROUND(F85*H85,N85))</f>
        <v>0</v>
      </c>
      <c r="J85" s="40">
        <f>ROUND(D85*I85,2)</f>
        <v>0</v>
      </c>
    </row>
    <row r="86" spans="1:10" ht="18.75" hidden="1" customHeight="1" x14ac:dyDescent="0.2">
      <c r="A86" s="45"/>
      <c r="B86" s="43" t="s">
        <v>109</v>
      </c>
      <c r="C86" s="51">
        <v>4.4000000000000004</v>
      </c>
      <c r="D86" s="86">
        <v>0</v>
      </c>
      <c r="E86" s="38" t="s">
        <v>85</v>
      </c>
      <c r="F86" s="53"/>
      <c r="G86" s="40">
        <f>ROUND(D86*F86,2)</f>
        <v>0</v>
      </c>
      <c r="H86" s="41">
        <f>IF(L86=1,$B$126,IF(L86=2,$B$127,0))</f>
        <v>0</v>
      </c>
      <c r="I86" s="40">
        <f>IF($Q$6="t",TRUNC(F86*H86,N86),ROUND(F86*H86,N86))</f>
        <v>0</v>
      </c>
      <c r="J86" s="40">
        <f>ROUND(D86*I86,2)</f>
        <v>0</v>
      </c>
    </row>
    <row r="87" spans="1:10" ht="18.75" hidden="1" customHeight="1" x14ac:dyDescent="0.2">
      <c r="A87" s="45"/>
      <c r="B87" s="46" t="s">
        <v>110</v>
      </c>
      <c r="C87" s="51" t="s">
        <v>27</v>
      </c>
      <c r="D87" s="52">
        <v>0</v>
      </c>
      <c r="E87" s="38" t="s">
        <v>111</v>
      </c>
      <c r="F87" s="53"/>
      <c r="G87" s="40">
        <f>ROUND(D87*F87,2)</f>
        <v>0</v>
      </c>
      <c r="H87" s="41">
        <f>IF(L87=1,$B$126,IF(L87=2,$B$127,0))</f>
        <v>0</v>
      </c>
      <c r="I87" s="40">
        <f>IF($Q$6="t",TRUNC(F87*H87,N87),ROUND(F87*H87,N87))</f>
        <v>0</v>
      </c>
      <c r="J87" s="40">
        <f>ROUND(D87*I87,2)</f>
        <v>0</v>
      </c>
    </row>
    <row r="88" spans="1:10" ht="18.75" hidden="1" customHeight="1" x14ac:dyDescent="0.2">
      <c r="A88" s="45"/>
      <c r="B88" s="46" t="s">
        <v>112</v>
      </c>
      <c r="C88" s="51" t="s">
        <v>27</v>
      </c>
      <c r="D88" s="52">
        <v>0</v>
      </c>
      <c r="E88" s="38" t="s">
        <v>111</v>
      </c>
      <c r="F88" s="53"/>
      <c r="G88" s="40">
        <f>ROUND(D88*F88,2)</f>
        <v>0</v>
      </c>
      <c r="H88" s="41">
        <f>IF(L88=1,$B$126,IF(L88=2,$B$127,0))</f>
        <v>0</v>
      </c>
      <c r="I88" s="40">
        <f>IF($Q$6="t",TRUNC(F88*H88,N88),ROUND(F88*H88,N88))</f>
        <v>0</v>
      </c>
      <c r="J88" s="40">
        <f>ROUND(D88*I88,2)</f>
        <v>0</v>
      </c>
    </row>
    <row r="89" spans="1:10" ht="18.75" hidden="1" customHeight="1" x14ac:dyDescent="0.2">
      <c r="A89" s="45"/>
      <c r="B89" s="46" t="s">
        <v>113</v>
      </c>
      <c r="C89" s="51" t="s">
        <v>27</v>
      </c>
      <c r="D89" s="52">
        <v>0</v>
      </c>
      <c r="E89" s="38" t="s">
        <v>94</v>
      </c>
      <c r="F89" s="53"/>
      <c r="G89" s="40">
        <f>ROUND(D89*F89,2)</f>
        <v>0</v>
      </c>
      <c r="H89" s="41">
        <f>IF(L89=1,$B$126,IF(L89=2,$B$127,0))</f>
        <v>0</v>
      </c>
      <c r="I89" s="40">
        <f>IF($Q$6="t",TRUNC(F89*H89,N89),ROUND(F89*H89,N89))</f>
        <v>0</v>
      </c>
      <c r="J89" s="40">
        <f>ROUND(D89*I89,2)</f>
        <v>0</v>
      </c>
    </row>
    <row r="90" spans="1:10" ht="18.75" hidden="1" customHeight="1" x14ac:dyDescent="0.2">
      <c r="A90" s="45"/>
      <c r="B90" s="35" t="s">
        <v>114</v>
      </c>
      <c r="C90" s="32"/>
      <c r="D90" s="33"/>
      <c r="E90" s="32"/>
      <c r="F90" s="54"/>
      <c r="G90" s="40"/>
      <c r="H90" s="41"/>
      <c r="I90" s="40"/>
      <c r="J90" s="40"/>
    </row>
    <row r="91" spans="1:10" ht="18.75" hidden="1" customHeight="1" x14ac:dyDescent="0.2">
      <c r="A91" s="45"/>
      <c r="B91" s="43" t="s">
        <v>115</v>
      </c>
      <c r="C91" s="51">
        <v>2.2000000000000002</v>
      </c>
      <c r="D91" s="52">
        <v>0</v>
      </c>
      <c r="E91" s="38" t="s">
        <v>30</v>
      </c>
      <c r="F91" s="54"/>
      <c r="G91" s="40">
        <f>ROUND(D91*F91,2)</f>
        <v>0</v>
      </c>
      <c r="H91" s="41">
        <f>IF(L91=1,$B$126,IF(L91=2,$B$127,0))</f>
        <v>0</v>
      </c>
      <c r="I91" s="40">
        <f>IF($Q$6="t",TRUNC(F91*H91,N91),ROUND(F91*H91,N91))</f>
        <v>0</v>
      </c>
      <c r="J91" s="40">
        <f>ROUND(D91*I91,2)</f>
        <v>0</v>
      </c>
    </row>
    <row r="92" spans="1:10" ht="18.75" hidden="1" customHeight="1" x14ac:dyDescent="0.2">
      <c r="A92" s="45"/>
      <c r="B92" s="43" t="s">
        <v>116</v>
      </c>
      <c r="C92" s="51" t="s">
        <v>27</v>
      </c>
      <c r="D92" s="52">
        <v>0</v>
      </c>
      <c r="E92" s="38" t="s">
        <v>30</v>
      </c>
      <c r="F92" s="54"/>
      <c r="G92" s="40">
        <f>ROUND(D92*F92,2)</f>
        <v>0</v>
      </c>
      <c r="H92" s="41">
        <f>IF(L92=1,$B$126,IF(L92=2,$B$127,0))</f>
        <v>0</v>
      </c>
      <c r="I92" s="40">
        <f>IF($Q$6="t",TRUNC(F92*H92,N92),ROUND(F92*H92,N92))</f>
        <v>0</v>
      </c>
      <c r="J92" s="40">
        <f>ROUND(D92*I92,2)</f>
        <v>0</v>
      </c>
    </row>
    <row r="93" spans="1:10" ht="18.75" hidden="1" customHeight="1" x14ac:dyDescent="0.2">
      <c r="A93" s="45"/>
      <c r="B93" s="35" t="s">
        <v>117</v>
      </c>
      <c r="C93" s="47"/>
      <c r="D93" s="48"/>
      <c r="E93" s="49"/>
      <c r="F93" s="53"/>
      <c r="G93" s="39"/>
      <c r="H93" s="50"/>
      <c r="I93" s="39"/>
      <c r="J93" s="39"/>
    </row>
    <row r="94" spans="1:10" ht="18.75" hidden="1" customHeight="1" x14ac:dyDescent="0.2">
      <c r="A94" s="55"/>
      <c r="B94" s="64" t="s">
        <v>118</v>
      </c>
      <c r="C94" s="57">
        <v>4.3</v>
      </c>
      <c r="D94" s="65">
        <v>0</v>
      </c>
      <c r="E94" s="38" t="s">
        <v>101</v>
      </c>
      <c r="F94" s="53"/>
      <c r="G94" s="40">
        <f>ROUND(D94*F94,2)</f>
        <v>0</v>
      </c>
      <c r="H94" s="41">
        <f>IF(L94=1,$B$126,IF(L94=2,$B$127,0))</f>
        <v>0</v>
      </c>
      <c r="I94" s="40">
        <f>IF($Q$6="t",TRUNC(F94*H94,N94),ROUND(F94*H94,N94))</f>
        <v>0</v>
      </c>
      <c r="J94" s="40">
        <f>ROUND(D94*I94,2)</f>
        <v>0</v>
      </c>
    </row>
    <row r="95" spans="1:10" ht="18.75" hidden="1" customHeight="1" x14ac:dyDescent="0.2">
      <c r="A95" s="55"/>
      <c r="B95" s="96" t="s">
        <v>119</v>
      </c>
      <c r="C95" s="90"/>
      <c r="D95" s="91"/>
      <c r="E95" s="49"/>
      <c r="F95" s="53"/>
      <c r="G95" s="40"/>
      <c r="H95" s="41"/>
      <c r="I95" s="40"/>
      <c r="J95" s="40"/>
    </row>
    <row r="96" spans="1:10" ht="18.75" hidden="1" customHeight="1" x14ac:dyDescent="0.2">
      <c r="A96" s="59"/>
      <c r="B96" s="97" t="s">
        <v>120</v>
      </c>
      <c r="C96" s="98">
        <v>4.3</v>
      </c>
      <c r="D96" s="99">
        <v>0</v>
      </c>
      <c r="E96" s="100" t="s">
        <v>94</v>
      </c>
      <c r="F96" s="101"/>
      <c r="G96" s="78">
        <f t="shared" ref="G96:G103" si="6">ROUND(D96*F96,2)</f>
        <v>0</v>
      </c>
      <c r="H96" s="79">
        <f>IF(L96=1,$B$126,IF(L96=2,$B$127,0))</f>
        <v>0</v>
      </c>
      <c r="I96" s="78">
        <f>IF($Q$6="t",TRUNC(F96*H96,N96),ROUND(F96*H96,N96))</f>
        <v>0</v>
      </c>
      <c r="J96" s="78">
        <f>ROUND(D96*I96,2)</f>
        <v>0</v>
      </c>
    </row>
    <row r="97" spans="1:10" ht="18.75" hidden="1" customHeight="1" x14ac:dyDescent="0.2">
      <c r="A97" s="45"/>
      <c r="B97" s="43" t="s">
        <v>121</v>
      </c>
      <c r="C97" s="51">
        <v>4.3</v>
      </c>
      <c r="D97" s="102">
        <v>0</v>
      </c>
      <c r="E97" s="38" t="s">
        <v>94</v>
      </c>
      <c r="F97" s="101"/>
      <c r="G97" s="40">
        <f t="shared" si="6"/>
        <v>0</v>
      </c>
      <c r="H97" s="41">
        <f>IF(L97=1,$B$126,IF(L97=2,$B$127,0))</f>
        <v>0</v>
      </c>
      <c r="I97" s="40">
        <f>IF($Q$6="t",TRUNC(F97*H97,N97),ROUND(F97*H97,N97))</f>
        <v>0</v>
      </c>
      <c r="J97" s="40">
        <f>ROUND(D97*I97,2)</f>
        <v>0</v>
      </c>
    </row>
    <row r="98" spans="1:10" ht="18.75" hidden="1" customHeight="1" x14ac:dyDescent="0.2">
      <c r="A98" s="45"/>
      <c r="B98" s="43" t="s">
        <v>122</v>
      </c>
      <c r="C98" s="51">
        <v>4.3</v>
      </c>
      <c r="D98" s="52">
        <v>0</v>
      </c>
      <c r="E98" s="38" t="s">
        <v>101</v>
      </c>
      <c r="F98" s="53"/>
      <c r="G98" s="40">
        <f t="shared" si="6"/>
        <v>0</v>
      </c>
      <c r="H98" s="41">
        <f>IF(L98=1,$B$126,IF(L98=2,$B$127,0))</f>
        <v>0</v>
      </c>
      <c r="I98" s="40">
        <f>IF($Q$6="t",TRUNC(F98*H98,N98),ROUND(F98*H98,N98))</f>
        <v>0</v>
      </c>
      <c r="J98" s="40">
        <f>ROUND(D98*I98,2)</f>
        <v>0</v>
      </c>
    </row>
    <row r="99" spans="1:10" ht="18.75" hidden="1" customHeight="1" x14ac:dyDescent="0.2">
      <c r="A99" s="70"/>
      <c r="B99" s="88" t="s">
        <v>123</v>
      </c>
      <c r="C99" s="72"/>
      <c r="D99" s="73"/>
      <c r="E99" s="74"/>
      <c r="F99" s="89"/>
      <c r="G99" s="76"/>
      <c r="H99" s="77"/>
      <c r="I99" s="76"/>
      <c r="J99" s="76"/>
    </row>
    <row r="100" spans="1:10" ht="18.75" hidden="1" customHeight="1" x14ac:dyDescent="0.2">
      <c r="A100" s="59"/>
      <c r="B100" s="97" t="s">
        <v>124</v>
      </c>
      <c r="C100" s="98">
        <v>4.3</v>
      </c>
      <c r="D100" s="103">
        <v>0</v>
      </c>
      <c r="E100" s="66" t="s">
        <v>101</v>
      </c>
      <c r="F100" s="67"/>
      <c r="G100" s="68">
        <f t="shared" si="6"/>
        <v>0</v>
      </c>
      <c r="H100" s="69">
        <f>IF(L100=1,$B$126,IF(L100=2,$B$127,0))</f>
        <v>0</v>
      </c>
      <c r="I100" s="68">
        <f>IF($Q$6="t",TRUNC(F100*H100,N100),ROUND(F100*H100,N100))</f>
        <v>0</v>
      </c>
      <c r="J100" s="68">
        <f>ROUND(D100*I100,2)</f>
        <v>0</v>
      </c>
    </row>
    <row r="101" spans="1:10" ht="18.75" hidden="1" customHeight="1" x14ac:dyDescent="0.2">
      <c r="A101" s="55"/>
      <c r="B101" s="64" t="s">
        <v>125</v>
      </c>
      <c r="C101" s="57">
        <v>4.3</v>
      </c>
      <c r="D101" s="65">
        <v>0</v>
      </c>
      <c r="E101" s="38" t="s">
        <v>101</v>
      </c>
      <c r="F101" s="53"/>
      <c r="G101" s="40">
        <f t="shared" si="6"/>
        <v>0</v>
      </c>
      <c r="H101" s="41">
        <f>IF(L101=1,$B$126,IF(L101=2,$B$127,0))</f>
        <v>0</v>
      </c>
      <c r="I101" s="40">
        <f>IF($Q$6="t",TRUNC(F101*H101,N101),ROUND(F101*H101,N101))</f>
        <v>0</v>
      </c>
      <c r="J101" s="40">
        <f>ROUND(D101*I101,2)</f>
        <v>0</v>
      </c>
    </row>
    <row r="102" spans="1:10" ht="18.75" hidden="1" customHeight="1" x14ac:dyDescent="0.2">
      <c r="A102" s="59"/>
      <c r="B102" s="104" t="s">
        <v>126</v>
      </c>
      <c r="C102" s="98">
        <v>4.3</v>
      </c>
      <c r="D102" s="103">
        <v>0</v>
      </c>
      <c r="E102" s="100" t="s">
        <v>101</v>
      </c>
      <c r="F102" s="101"/>
      <c r="G102" s="78">
        <f t="shared" si="6"/>
        <v>0</v>
      </c>
      <c r="H102" s="79">
        <f>IF(L102=1,$B$126,IF(L102=2,$B$127,0))</f>
        <v>0</v>
      </c>
      <c r="I102" s="78">
        <f>IF($Q$6="t",TRUNC(F102*H102,N102),ROUND(F102*H102,N102))</f>
        <v>0</v>
      </c>
      <c r="J102" s="78">
        <f>ROUND(D102*I102,2)</f>
        <v>0</v>
      </c>
    </row>
    <row r="103" spans="1:10" ht="18.75" hidden="1" customHeight="1" x14ac:dyDescent="0.2">
      <c r="A103" s="55"/>
      <c r="B103" s="60" t="s">
        <v>127</v>
      </c>
      <c r="C103" s="57" t="s">
        <v>27</v>
      </c>
      <c r="D103" s="58">
        <v>0</v>
      </c>
      <c r="E103" s="38" t="s">
        <v>101</v>
      </c>
      <c r="F103" s="54"/>
      <c r="G103" s="40">
        <f t="shared" si="6"/>
        <v>0</v>
      </c>
      <c r="H103" s="41">
        <f>IF(L103=1,$B$126,IF(L103=2,$B$127,0))</f>
        <v>0</v>
      </c>
      <c r="I103" s="40">
        <f>IF($Q$6="t",TRUNC(F103*H103,N103),ROUND(F103*H103,N103))</f>
        <v>0</v>
      </c>
      <c r="J103" s="40">
        <f>ROUND(D103*I103,2)</f>
        <v>0</v>
      </c>
    </row>
    <row r="104" spans="1:10" ht="18.75" hidden="1" customHeight="1" x14ac:dyDescent="0.2">
      <c r="A104" s="59"/>
      <c r="B104" s="60" t="s">
        <v>128</v>
      </c>
      <c r="C104" s="105"/>
      <c r="D104" s="106"/>
      <c r="E104" s="107"/>
      <c r="F104" s="53"/>
      <c r="G104" s="39"/>
      <c r="H104" s="50"/>
      <c r="I104" s="39"/>
      <c r="J104" s="39"/>
    </row>
    <row r="105" spans="1:10" ht="18.75" hidden="1" customHeight="1" x14ac:dyDescent="0.2">
      <c r="A105" s="45"/>
      <c r="B105" s="43" t="s">
        <v>129</v>
      </c>
      <c r="C105" s="51">
        <v>4.3</v>
      </c>
      <c r="D105" s="52">
        <v>0</v>
      </c>
      <c r="E105" s="38" t="s">
        <v>101</v>
      </c>
      <c r="F105" s="53"/>
      <c r="G105" s="40">
        <f>ROUND(D105*F105,2)</f>
        <v>0</v>
      </c>
      <c r="H105" s="41">
        <f>IF(L105=1,$B$126,IF(L105=2,$B$127,0))</f>
        <v>0</v>
      </c>
      <c r="I105" s="40">
        <f>IF($Q$6="t",TRUNC(F105*H105,N105),ROUND(F105*H105,N105))</f>
        <v>0</v>
      </c>
      <c r="J105" s="40">
        <f>ROUND(D105*I105,2)</f>
        <v>0</v>
      </c>
    </row>
    <row r="106" spans="1:10" ht="18.75" hidden="1" customHeight="1" x14ac:dyDescent="0.2">
      <c r="A106" s="45"/>
      <c r="B106" s="43" t="s">
        <v>130</v>
      </c>
      <c r="C106" s="51">
        <v>4.3</v>
      </c>
      <c r="D106" s="52">
        <v>0</v>
      </c>
      <c r="E106" s="38" t="s">
        <v>101</v>
      </c>
      <c r="F106" s="53"/>
      <c r="G106" s="40">
        <f>ROUND(D106*F106,2)</f>
        <v>0</v>
      </c>
      <c r="H106" s="41">
        <f>IF(L106=1,$B$126,IF(L106=2,$B$127,0))</f>
        <v>0</v>
      </c>
      <c r="I106" s="40">
        <f>IF($Q$6="t",TRUNC(F106*H106,N106),ROUND(F106*H106,N106))</f>
        <v>0</v>
      </c>
      <c r="J106" s="40">
        <f>ROUND(D106*I106,2)</f>
        <v>0</v>
      </c>
    </row>
    <row r="107" spans="1:10" ht="18.75" hidden="1" customHeight="1" x14ac:dyDescent="0.2">
      <c r="A107" s="45"/>
      <c r="B107" s="43" t="s">
        <v>131</v>
      </c>
      <c r="C107" s="51">
        <v>4.3</v>
      </c>
      <c r="D107" s="52">
        <v>0</v>
      </c>
      <c r="E107" s="38" t="s">
        <v>101</v>
      </c>
      <c r="F107" s="53"/>
      <c r="G107" s="40">
        <f>ROUND(D107*F107,2)</f>
        <v>0</v>
      </c>
      <c r="H107" s="41">
        <f>IF(L107=1,$B$126,IF(L107=2,$B$127,0))</f>
        <v>0</v>
      </c>
      <c r="I107" s="40">
        <f>IF($Q$6="t",TRUNC(F107*H107,N107),ROUND(F107*H107,N107))</f>
        <v>0</v>
      </c>
      <c r="J107" s="40">
        <f>ROUND(D107*I107,2)</f>
        <v>0</v>
      </c>
    </row>
    <row r="108" spans="1:10" ht="18.75" hidden="1" customHeight="1" x14ac:dyDescent="0.2">
      <c r="A108" s="45"/>
      <c r="B108" s="35" t="s">
        <v>132</v>
      </c>
      <c r="C108" s="47"/>
      <c r="D108" s="48"/>
      <c r="E108" s="49"/>
      <c r="F108" s="53"/>
      <c r="G108" s="39"/>
      <c r="H108" s="50"/>
      <c r="I108" s="39"/>
      <c r="J108" s="39"/>
    </row>
    <row r="109" spans="1:10" ht="18.75" hidden="1" customHeight="1" x14ac:dyDescent="0.2">
      <c r="A109" s="45"/>
      <c r="B109" s="43" t="s">
        <v>133</v>
      </c>
      <c r="C109" s="51" t="s">
        <v>27</v>
      </c>
      <c r="D109" s="86">
        <v>0</v>
      </c>
      <c r="E109" s="38" t="s">
        <v>59</v>
      </c>
      <c r="F109" s="53"/>
      <c r="G109" s="40">
        <f>ROUND(D109*F109,2)</f>
        <v>0</v>
      </c>
      <c r="H109" s="41">
        <f>IF(L109=1,$B$126,IF(L109=2,$B$127,0))</f>
        <v>0</v>
      </c>
      <c r="I109" s="40">
        <f>IF($Q$6="t",TRUNC(F109*H109,N109),ROUND(F109*H109,N109))</f>
        <v>0</v>
      </c>
      <c r="J109" s="40">
        <f>ROUND(D109*I109,2)</f>
        <v>0</v>
      </c>
    </row>
    <row r="110" spans="1:10" ht="18.75" hidden="1" customHeight="1" x14ac:dyDescent="0.2">
      <c r="A110" s="45"/>
      <c r="B110" s="43" t="s">
        <v>134</v>
      </c>
      <c r="C110" s="51" t="s">
        <v>27</v>
      </c>
      <c r="D110" s="53">
        <v>0</v>
      </c>
      <c r="E110" s="38" t="s">
        <v>59</v>
      </c>
      <c r="F110" s="53"/>
      <c r="G110" s="40">
        <f>ROUND(D110*F110,2)</f>
        <v>0</v>
      </c>
      <c r="H110" s="41">
        <f>IF(L110=1,$B$126,IF(L110=2,$B$127,0))</f>
        <v>0</v>
      </c>
      <c r="I110" s="40">
        <f>IF($Q$6="t",TRUNC(F110*H110,N110),ROUND(F110*H110,N110))</f>
        <v>0</v>
      </c>
      <c r="J110" s="40">
        <f>ROUND(D110*I110,2)</f>
        <v>0</v>
      </c>
    </row>
    <row r="111" spans="1:10" ht="18.75" hidden="1" customHeight="1" x14ac:dyDescent="0.2">
      <c r="A111" s="45"/>
      <c r="B111" s="35" t="s">
        <v>135</v>
      </c>
      <c r="C111" s="47"/>
      <c r="D111" s="48"/>
      <c r="E111" s="49"/>
      <c r="F111" s="53"/>
      <c r="G111" s="39"/>
      <c r="H111" s="50"/>
      <c r="I111" s="39"/>
      <c r="J111" s="39"/>
    </row>
    <row r="112" spans="1:10" ht="18.75" hidden="1" customHeight="1" x14ac:dyDescent="0.2">
      <c r="A112" s="45"/>
      <c r="B112" s="43" t="s">
        <v>136</v>
      </c>
      <c r="C112" s="51" t="s">
        <v>27</v>
      </c>
      <c r="D112" s="52">
        <v>0</v>
      </c>
      <c r="E112" s="38" t="s">
        <v>101</v>
      </c>
      <c r="F112" s="53"/>
      <c r="G112" s="40">
        <f>ROUND(D112*F112,2)</f>
        <v>0</v>
      </c>
      <c r="H112" s="41">
        <f>IF(L112=1,$B$126,IF(L112=2,$B$127,0))</f>
        <v>0</v>
      </c>
      <c r="I112" s="40">
        <f>IF($Q$6="t",TRUNC(F112*H112,N112),ROUND(F112*H112,N112))</f>
        <v>0</v>
      </c>
      <c r="J112" s="40">
        <f>ROUND(D112*I112,2)</f>
        <v>0</v>
      </c>
    </row>
    <row r="113" spans="1:10" ht="18.75" hidden="1" customHeight="1" x14ac:dyDescent="0.2">
      <c r="A113" s="45"/>
      <c r="B113" s="43" t="s">
        <v>137</v>
      </c>
      <c r="C113" s="51" t="s">
        <v>27</v>
      </c>
      <c r="D113" s="52">
        <v>0</v>
      </c>
      <c r="E113" s="38" t="s">
        <v>101</v>
      </c>
      <c r="F113" s="53"/>
      <c r="G113" s="40">
        <f>ROUND(D113*F113,2)</f>
        <v>0</v>
      </c>
      <c r="H113" s="41">
        <f>IF(L113=1,$B$126,IF(L113=2,$B$127,0))</f>
        <v>0</v>
      </c>
      <c r="I113" s="40">
        <f>IF($Q$6="t",TRUNC(F113*H113,N113),ROUND(F113*H113,N113))</f>
        <v>0</v>
      </c>
      <c r="J113" s="40">
        <f>ROUND(D113*I113,2)</f>
        <v>0</v>
      </c>
    </row>
    <row r="114" spans="1:10" ht="18.75" hidden="1" customHeight="1" x14ac:dyDescent="0.2">
      <c r="A114" s="45"/>
      <c r="B114" s="43" t="s">
        <v>138</v>
      </c>
      <c r="C114" s="51" t="s">
        <v>27</v>
      </c>
      <c r="D114" s="52">
        <v>0</v>
      </c>
      <c r="E114" s="38" t="s">
        <v>94</v>
      </c>
      <c r="F114" s="53"/>
      <c r="G114" s="40">
        <f>ROUND(D114*F114,2)</f>
        <v>0</v>
      </c>
      <c r="H114" s="41">
        <f>IF(L114=1,$B$126,IF(L114=2,$B$127,0))</f>
        <v>0</v>
      </c>
      <c r="I114" s="40">
        <f>IF($Q$6="t",TRUNC(F114*H114,N114),ROUND(F114*H114,N114))</f>
        <v>0</v>
      </c>
      <c r="J114" s="40">
        <f>ROUND(D114*I114,2)</f>
        <v>0</v>
      </c>
    </row>
    <row r="115" spans="1:10" ht="18.75" customHeight="1" x14ac:dyDescent="0.2">
      <c r="A115" s="70"/>
      <c r="B115" s="108"/>
      <c r="C115" s="109"/>
      <c r="D115" s="110"/>
      <c r="E115" s="111"/>
      <c r="F115" s="112"/>
      <c r="G115" s="113"/>
      <c r="H115" s="114"/>
      <c r="I115" s="113"/>
      <c r="J115" s="113"/>
    </row>
    <row r="116" spans="1:10" ht="18.75" customHeight="1" thickBot="1" x14ac:dyDescent="0.25">
      <c r="A116" s="115"/>
      <c r="B116" s="116"/>
      <c r="C116" s="117"/>
      <c r="D116" s="117"/>
      <c r="E116" s="117"/>
      <c r="F116" s="118" t="str">
        <f>IF(MAX(A7:A116)&lt;=1,"รวมเงินค่าวัสดุและค่าแรงจากลำดับที่ 1","รวมเงินค่าวัสดุและค่าแรงจากลำดับที่ 1 - "&amp;MAX(A7:A116))&amp;"  "</f>
        <v xml:space="preserve">รวมเงินค่าวัสดุและค่าแรงจากลำดับที่ 1 - 3  </v>
      </c>
      <c r="G116" s="119">
        <f>ROUND(SUM(G7:G115),2)</f>
        <v>0</v>
      </c>
      <c r="H116" s="117"/>
      <c r="I116" s="120"/>
      <c r="J116" s="121"/>
    </row>
    <row r="117" spans="1:10" ht="18.75" customHeight="1" thickTop="1" thickBot="1" x14ac:dyDescent="0.25">
      <c r="A117" s="115"/>
      <c r="B117" s="115"/>
      <c r="C117" s="115"/>
      <c r="D117" s="115"/>
      <c r="E117" s="115"/>
      <c r="F117" s="122"/>
      <c r="G117" s="123"/>
      <c r="H117" s="117"/>
      <c r="I117" s="124" t="s">
        <v>139</v>
      </c>
      <c r="J117" s="125">
        <f>ROUND(SUM(J7:J116),2)</f>
        <v>0</v>
      </c>
    </row>
    <row r="118" spans="1:10" ht="18.75" customHeight="1" thickTop="1" thickBot="1" x14ac:dyDescent="0.25">
      <c r="A118" s="115"/>
      <c r="B118" s="115"/>
      <c r="C118" s="115"/>
      <c r="D118" s="115"/>
      <c r="E118" s="115"/>
      <c r="F118" s="122"/>
      <c r="G118" s="123"/>
      <c r="H118" s="117"/>
      <c r="I118" s="124" t="s">
        <v>140</v>
      </c>
      <c r="J118" s="125">
        <f>ROUNDDOWN(J117,-3)</f>
        <v>0</v>
      </c>
    </row>
    <row r="119" spans="1:10" ht="18.75" customHeight="1" thickTop="1" x14ac:dyDescent="0.2">
      <c r="A119" s="115"/>
      <c r="B119" s="115"/>
      <c r="C119" s="115"/>
      <c r="D119" s="115"/>
      <c r="E119" s="115"/>
      <c r="F119" s="126"/>
      <c r="G119" s="115"/>
      <c r="H119" s="115"/>
      <c r="I119" s="124" t="str">
        <f>CONCATENATE("ตัวหนังสือ"," ","(",BAHTTEXT(J118),")")&amp;"  "</f>
        <v xml:space="preserve">ตัวหนังสือ (ศูนย์บาทถ้วน)  </v>
      </c>
      <c r="J119" s="124"/>
    </row>
    <row r="120" spans="1:10" x14ac:dyDescent="0.2">
      <c r="A120" s="115"/>
      <c r="B120" s="115"/>
      <c r="C120" s="115"/>
      <c r="D120" s="115"/>
      <c r="E120" s="115"/>
      <c r="F120" s="126"/>
      <c r="G120" s="115"/>
      <c r="H120" s="115"/>
      <c r="I120" s="124"/>
      <c r="J120" s="115"/>
    </row>
    <row r="121" spans="1:10" ht="21" x14ac:dyDescent="0.2">
      <c r="A121" s="127"/>
      <c r="B121" s="127"/>
      <c r="C121" s="115"/>
      <c r="D121" s="115"/>
      <c r="E121" s="115"/>
      <c r="F121" s="128"/>
      <c r="G121" s="128"/>
      <c r="H121" s="128"/>
      <c r="I121" s="128"/>
      <c r="J121" s="129"/>
    </row>
    <row r="122" spans="1:10" ht="21.75" x14ac:dyDescent="0.2">
      <c r="A122" s="115"/>
      <c r="B122" s="115"/>
      <c r="C122" s="115"/>
      <c r="D122" s="115"/>
      <c r="E122" s="115"/>
      <c r="F122" s="126"/>
      <c r="G122" s="115"/>
      <c r="H122" s="115"/>
      <c r="I122" s="124"/>
      <c r="J122" s="130"/>
    </row>
    <row r="123" spans="1:10" x14ac:dyDescent="0.2">
      <c r="A123" s="131"/>
      <c r="B123" s="131"/>
      <c r="C123" s="132"/>
      <c r="D123" s="132"/>
      <c r="E123" s="132"/>
      <c r="F123" s="133"/>
      <c r="G123" s="134"/>
      <c r="H123" s="134"/>
      <c r="I123" s="135"/>
      <c r="J123" s="136"/>
    </row>
    <row r="124" spans="1:10" x14ac:dyDescent="0.2">
      <c r="A124" s="137"/>
      <c r="B124" s="137"/>
      <c r="C124" s="132"/>
      <c r="D124" s="132"/>
      <c r="E124" s="115"/>
      <c r="F124" s="138"/>
      <c r="G124" s="138"/>
      <c r="H124" s="138"/>
      <c r="I124" s="138"/>
      <c r="J124" s="139"/>
    </row>
    <row r="125" spans="1:10" ht="21" x14ac:dyDescent="0.2">
      <c r="A125" s="140"/>
      <c r="B125" s="132"/>
      <c r="C125" s="132"/>
      <c r="D125" s="132"/>
      <c r="E125" s="132"/>
      <c r="F125" s="141"/>
      <c r="G125" s="142"/>
      <c r="H125" s="142"/>
      <c r="I125" s="142"/>
      <c r="J125" s="129"/>
    </row>
    <row r="126" spans="1:10" ht="21.75" x14ac:dyDescent="0.2">
      <c r="A126" s="124"/>
      <c r="B126" s="143"/>
      <c r="C126" s="144" t="s">
        <v>141</v>
      </c>
      <c r="D126" s="132"/>
      <c r="E126" s="132"/>
      <c r="F126" s="133"/>
      <c r="G126" s="134"/>
      <c r="H126" s="134"/>
      <c r="I126" s="135"/>
      <c r="J126" s="130"/>
    </row>
    <row r="127" spans="1:10" x14ac:dyDescent="0.2">
      <c r="A127" s="115"/>
      <c r="B127" s="132"/>
      <c r="C127" s="142"/>
      <c r="D127" s="132"/>
      <c r="E127" s="145"/>
      <c r="F127" s="138"/>
      <c r="G127" s="138"/>
      <c r="H127" s="138"/>
      <c r="I127" s="138"/>
      <c r="J127" s="144"/>
    </row>
    <row r="128" spans="1:10" x14ac:dyDescent="0.2">
      <c r="A128" s="115"/>
      <c r="B128" s="132"/>
      <c r="C128" s="146"/>
      <c r="D128" s="132"/>
      <c r="E128" s="142"/>
      <c r="F128" s="141"/>
      <c r="G128" s="142"/>
      <c r="H128" s="142"/>
      <c r="I128" s="142"/>
      <c r="J128" s="136"/>
    </row>
    <row r="129" spans="1:10" x14ac:dyDescent="0.2">
      <c r="A129" s="115"/>
      <c r="B129" s="132"/>
      <c r="C129" s="144"/>
      <c r="D129" s="132"/>
      <c r="E129" s="145"/>
      <c r="F129" s="133"/>
      <c r="G129" s="134"/>
      <c r="H129" s="134"/>
      <c r="I129" s="135"/>
      <c r="J129" s="136"/>
    </row>
    <row r="130" spans="1:10" x14ac:dyDescent="0.2">
      <c r="A130" s="124"/>
      <c r="B130" s="147"/>
      <c r="C130" s="144"/>
      <c r="D130" s="132"/>
      <c r="E130" s="139"/>
      <c r="F130" s="138"/>
      <c r="G130" s="138"/>
      <c r="H130" s="138"/>
      <c r="I130" s="138"/>
      <c r="J130" s="136"/>
    </row>
    <row r="131" spans="1:10" x14ac:dyDescent="0.2">
      <c r="A131" s="124"/>
      <c r="B131" s="132"/>
      <c r="C131" s="142"/>
      <c r="D131" s="132"/>
      <c r="E131" s="146"/>
      <c r="F131" s="141"/>
      <c r="G131" s="142"/>
      <c r="H131" s="142"/>
      <c r="I131" s="142"/>
      <c r="J131" s="136"/>
    </row>
    <row r="132" spans="1:10" x14ac:dyDescent="0.2">
      <c r="A132" s="115"/>
      <c r="B132" s="143"/>
      <c r="C132" s="132"/>
      <c r="D132" s="132"/>
      <c r="E132" s="132"/>
      <c r="F132" s="141"/>
      <c r="G132" s="142"/>
      <c r="H132" s="142"/>
      <c r="I132" s="142"/>
      <c r="J132" s="132"/>
    </row>
    <row r="133" spans="1:10" x14ac:dyDescent="0.2">
      <c r="A133" s="115"/>
      <c r="B133" s="143"/>
      <c r="C133" s="132"/>
      <c r="D133" s="132"/>
      <c r="E133" s="132"/>
      <c r="F133" s="132"/>
      <c r="G133" s="132"/>
      <c r="H133" s="132"/>
      <c r="I133" s="132"/>
      <c r="J133" s="132"/>
    </row>
    <row r="134" spans="1:10" x14ac:dyDescent="0.2">
      <c r="A134" s="115"/>
      <c r="B134" s="143"/>
      <c r="C134" s="132"/>
      <c r="D134" s="132"/>
      <c r="E134" s="132"/>
      <c r="F134" s="133"/>
      <c r="G134" s="134"/>
      <c r="H134" s="134"/>
      <c r="I134" s="135"/>
      <c r="J134" s="132"/>
    </row>
    <row r="135" spans="1:10" x14ac:dyDescent="0.2">
      <c r="A135" s="115"/>
      <c r="B135" s="143"/>
      <c r="C135" s="132"/>
      <c r="D135" s="132"/>
      <c r="E135" s="132"/>
      <c r="F135" s="138"/>
      <c r="G135" s="138"/>
      <c r="H135" s="138"/>
      <c r="I135" s="138"/>
      <c r="J135" s="132"/>
    </row>
  </sheetData>
  <mergeCells count="18">
    <mergeCell ref="G126:H126"/>
    <mergeCell ref="F127:I127"/>
    <mergeCell ref="G129:H129"/>
    <mergeCell ref="F130:I130"/>
    <mergeCell ref="G134:H134"/>
    <mergeCell ref="F135:I135"/>
    <mergeCell ref="A121:B121"/>
    <mergeCell ref="F121:I121"/>
    <mergeCell ref="A123:B123"/>
    <mergeCell ref="G123:H123"/>
    <mergeCell ref="A124:B124"/>
    <mergeCell ref="F124:I124"/>
    <mergeCell ref="A1:J1"/>
    <mergeCell ref="A2:J2"/>
    <mergeCell ref="B5:B6"/>
    <mergeCell ref="D5:D6"/>
    <mergeCell ref="E5:E6"/>
    <mergeCell ref="I5:J5"/>
  </mergeCells>
  <pageMargins left="0.5" right="0.25" top="0.5" bottom="0.2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Sheet1</vt:lpstr>
      <vt:lpstr>BOQ.</vt:lpstr>
      <vt:lpstr>BOQ.!Print_Area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2018-12-01T04:05:42Z</cp:lastPrinted>
  <dcterms:created xsi:type="dcterms:W3CDTF">2018-12-01T03:52:54Z</dcterms:created>
  <dcterms:modified xsi:type="dcterms:W3CDTF">2018-12-01T04:05:46Z</dcterms:modified>
</cp:coreProperties>
</file>